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8445" tabRatio="627"/>
  </bookViews>
  <sheets>
    <sheet name="Paperwork" sheetId="1" r:id="rId1"/>
    <sheet name="Triplicate" sheetId="2" r:id="rId2"/>
    <sheet name="ScopeWork" sheetId="3" r:id="rId3"/>
    <sheet name="CustomerRecord" sheetId="4" r:id="rId4"/>
    <sheet name="TimeSheet" sheetId="5" r:id="rId5"/>
    <sheet name="DriverTimeRecord" sheetId="6" r:id="rId6"/>
    <sheet name="PerformanceConfirmation" sheetId="7" r:id="rId7"/>
    <sheet name="JobMatlReport" sheetId="8" r:id="rId8"/>
  </sheets>
  <calcPr calcId="125725"/>
</workbook>
</file>

<file path=xl/calcChain.xml><?xml version="1.0" encoding="utf-8"?>
<calcChain xmlns="http://schemas.openxmlformats.org/spreadsheetml/2006/main">
  <c r="F12" i="7"/>
  <c r="C12"/>
  <c r="E11"/>
  <c r="K17" i="3"/>
  <c r="I58"/>
  <c r="G58"/>
  <c r="F58"/>
  <c r="I61"/>
  <c r="G61"/>
  <c r="F61"/>
  <c r="C61"/>
  <c r="C58"/>
  <c r="D10" i="5"/>
  <c r="G9"/>
  <c r="D9"/>
  <c r="D9" i="3"/>
  <c r="I24" i="2"/>
  <c r="I23"/>
  <c r="I22"/>
  <c r="E20"/>
  <c r="G23"/>
  <c r="F23"/>
  <c r="B23"/>
  <c r="B22"/>
  <c r="B21"/>
  <c r="C20"/>
  <c r="C19"/>
  <c r="C18"/>
  <c r="A18"/>
  <c r="B153" i="1" l="1"/>
  <c r="C147"/>
  <c r="C148"/>
  <c r="J148"/>
  <c r="H147"/>
  <c r="K146"/>
  <c r="G146"/>
  <c r="G145"/>
  <c r="E145"/>
  <c r="B145"/>
  <c r="D144"/>
  <c r="B144"/>
  <c r="F123"/>
  <c r="H117"/>
  <c r="K117" s="1"/>
  <c r="H116"/>
  <c r="K116" s="1"/>
  <c r="H110"/>
  <c r="H109"/>
  <c r="K109" s="1"/>
  <c r="H106"/>
  <c r="H105"/>
  <c r="K105" s="1"/>
  <c r="C120"/>
  <c r="C119"/>
  <c r="C118"/>
  <c r="C117"/>
  <c r="C116"/>
  <c r="C115"/>
  <c r="C114"/>
  <c r="C113"/>
  <c r="C112"/>
  <c r="C111"/>
  <c r="C110"/>
  <c r="C109"/>
  <c r="C108"/>
  <c r="C107"/>
  <c r="C106"/>
  <c r="C105"/>
  <c r="C104"/>
  <c r="K99"/>
  <c r="K98"/>
  <c r="K96"/>
  <c r="K94"/>
  <c r="K93"/>
  <c r="K91"/>
  <c r="K90"/>
  <c r="J97"/>
  <c r="J89"/>
  <c r="E97"/>
  <c r="B97"/>
  <c r="G96"/>
  <c r="E96"/>
  <c r="D96"/>
  <c r="C96"/>
  <c r="B96"/>
  <c r="A96"/>
  <c r="D95"/>
  <c r="D94"/>
  <c r="A95"/>
  <c r="A94"/>
  <c r="E92"/>
  <c r="E91"/>
  <c r="E90"/>
  <c r="E89"/>
  <c r="B91"/>
  <c r="B90"/>
  <c r="B89"/>
  <c r="D88"/>
  <c r="D87"/>
  <c r="D86"/>
  <c r="E85"/>
  <c r="D84"/>
  <c r="D83"/>
  <c r="E82"/>
  <c r="H85"/>
  <c r="K110"/>
  <c r="K106"/>
  <c r="K37"/>
  <c r="K36"/>
  <c r="K30"/>
  <c r="K29"/>
  <c r="K31" s="1"/>
  <c r="K26"/>
  <c r="K25"/>
  <c r="E41"/>
  <c r="E121" s="1"/>
  <c r="E40"/>
  <c r="E120" s="1"/>
  <c r="E39"/>
  <c r="E119" s="1"/>
  <c r="E38"/>
  <c r="E118" s="1"/>
  <c r="E37"/>
  <c r="E117" s="1"/>
  <c r="E36"/>
  <c r="E116" s="1"/>
  <c r="E35"/>
  <c r="E115" s="1"/>
  <c r="E34"/>
  <c r="E114" s="1"/>
  <c r="E33"/>
  <c r="E113" s="1"/>
  <c r="E32"/>
  <c r="E112" s="1"/>
  <c r="E31"/>
  <c r="E111" s="1"/>
  <c r="E30"/>
  <c r="E110" s="1"/>
  <c r="E29"/>
  <c r="E109" s="1"/>
  <c r="E28"/>
  <c r="E108" s="1"/>
  <c r="E27"/>
  <c r="E107" s="1"/>
  <c r="E26"/>
  <c r="E106" s="1"/>
  <c r="E25"/>
  <c r="E105" s="1"/>
  <c r="E24"/>
  <c r="E104" s="1"/>
  <c r="K17"/>
  <c r="K97" s="1"/>
  <c r="K9"/>
  <c r="K89" s="1"/>
  <c r="K27" l="1"/>
  <c r="K33" s="1"/>
  <c r="K40" s="1"/>
  <c r="K15" s="1"/>
  <c r="K38"/>
  <c r="K107"/>
  <c r="K118"/>
  <c r="E126"/>
  <c r="K111"/>
  <c r="K113" s="1"/>
  <c r="E46"/>
  <c r="K12" s="1"/>
  <c r="K92" s="1"/>
  <c r="K100" l="1"/>
  <c r="K20"/>
  <c r="K95"/>
  <c r="K120"/>
</calcChain>
</file>

<file path=xl/sharedStrings.xml><?xml version="1.0" encoding="utf-8"?>
<sst xmlns="http://schemas.openxmlformats.org/spreadsheetml/2006/main" count="835" uniqueCount="535">
  <si>
    <t>Loading Address</t>
  </si>
  <si>
    <t>Delivery Address</t>
  </si>
  <si>
    <t>Amount</t>
  </si>
  <si>
    <t>$</t>
  </si>
  <si>
    <t>Paper Pads</t>
  </si>
  <si>
    <t>Crates</t>
  </si>
  <si>
    <t>Travel Time</t>
  </si>
  <si>
    <t>Total</t>
  </si>
  <si>
    <t>US DOT 2071198</t>
  </si>
  <si>
    <t>21580 Atlantic Boulevard</t>
  </si>
  <si>
    <t>Sterling, VA. 20166</t>
  </si>
  <si>
    <t>MOVING ORDER &amp; CONTRACT</t>
  </si>
  <si>
    <t>ESTIMATOR:</t>
  </si>
  <si>
    <t>COORDINATOR:</t>
  </si>
  <si>
    <t>SUPERVISOR:</t>
  </si>
  <si>
    <t>BB&amp;D TRANSPORTATION LLC MOVING &amp; STORAGE</t>
  </si>
  <si>
    <t>Valuation</t>
  </si>
  <si>
    <t>Packing Material</t>
  </si>
  <si>
    <t>Disposal</t>
  </si>
  <si>
    <t>Storage In/Out</t>
  </si>
  <si>
    <t>Monthly Storage</t>
  </si>
  <si>
    <t>Fuel Surcharge</t>
  </si>
  <si>
    <t>Less Pre-paid Amount</t>
  </si>
  <si>
    <t>items</t>
  </si>
  <si>
    <t>Lamp Carton</t>
  </si>
  <si>
    <t>Grandfather Clock Ctn</t>
  </si>
  <si>
    <t>Mirror/Picture</t>
  </si>
  <si>
    <t>Mattress Crib</t>
  </si>
  <si>
    <t>Mattress Single</t>
  </si>
  <si>
    <t>Mattress Double</t>
  </si>
  <si>
    <t>Mattress Queen/King</t>
  </si>
  <si>
    <t>Mattress Pillow Top</t>
  </si>
  <si>
    <t>Packing Tape (per roll)</t>
  </si>
  <si>
    <t>Packing Paper (25 Lbs)</t>
  </si>
  <si>
    <t>Glassine Paper</t>
  </si>
  <si>
    <t>Qty</t>
  </si>
  <si>
    <t>Rate/Each</t>
  </si>
  <si>
    <t>Small Ctn 1.5 cu.</t>
  </si>
  <si>
    <t>Medium Ctn 3.0 cu.</t>
  </si>
  <si>
    <t>Large Ctn 4.5 cu.</t>
  </si>
  <si>
    <t>Wardrobe-Purchased</t>
  </si>
  <si>
    <t>Wardrobe-Rented</t>
  </si>
  <si>
    <t>Dish pack 5.2 cu.</t>
  </si>
  <si>
    <t>PACKING MATERIAL</t>
  </si>
  <si>
    <t>INSERT TOTAL PACKING ON LINE 4</t>
  </si>
  <si>
    <t>TOTAL</t>
  </si>
  <si>
    <t>STORAGE IN / STORAGE OUT</t>
  </si>
  <si>
    <t>Local Storage In</t>
  </si>
  <si>
    <t>Storage Per Month</t>
  </si>
  <si>
    <t>Local Storage Out</t>
  </si>
  <si>
    <t>INSERT STORAGE CHARGES ON LINE 7</t>
  </si>
  <si>
    <t>Residential Move change orders:</t>
  </si>
  <si>
    <t>ORDER OF VALUATION &amp; ACCEPTANCE OF TERMS AND CONDITIONS OF CONTRACT</t>
  </si>
  <si>
    <t xml:space="preserve">(A) </t>
  </si>
  <si>
    <t>(B)</t>
  </si>
  <si>
    <t>Cust. Initials</t>
  </si>
  <si>
    <t>Valuation Cost $___________: Printed Name:__________________Signature:_____________________________Date:______________</t>
  </si>
  <si>
    <t>PAYMENT METHOD &amp; DELIVERY RECIEPT</t>
  </si>
  <si>
    <t>MC</t>
  </si>
  <si>
    <t>Amex</t>
  </si>
  <si>
    <t>(circle one)</t>
  </si>
  <si>
    <t>City:</t>
  </si>
  <si>
    <t>Except as specifically notes and endorsed herein, all services have been completed as requested, and all articles received in good condition.</t>
  </si>
  <si>
    <t>I agree and accept the itemized cost of the contracted services shown above.</t>
  </si>
  <si>
    <t>Customer / Receive Signature</t>
  </si>
  <si>
    <t>BB&amp;D TRANSPORTATION LLC MOVING &amp; STORAGE - ORIGINAL COPY</t>
  </si>
  <si>
    <t>Full Replacement Valuation per the summary of available valaution (reverse side) and applicable tariff is requested. The company</t>
  </si>
  <si>
    <t>shall be liable in the event of loss or damage for no greater proportion than the amount hereby insured beares to 100% of the replacement cost</t>
  </si>
  <si>
    <t xml:space="preserve">or repair cost (whichever less) of the property insured hereunder at the time such loss or damage shall happen. Cost options: 0.50 Cents per </t>
  </si>
  <si>
    <t xml:space="preserve">$100.00 of value ($500.00 deductible), 0.70 cents per $100.00 of value ($250.00 deductible), 0.90 cents per $100.00 of value ($100.00 deductible), </t>
  </si>
  <si>
    <t>0.95 cents per $100.00 of value ($0 deductible). A minimum policy of $15,000.00 is required for FRV under option B.</t>
  </si>
  <si>
    <t>A $100.00 deductible will apply to all claims.</t>
  </si>
  <si>
    <r>
      <t xml:space="preserve">.60 </t>
    </r>
    <r>
      <rPr>
        <sz val="8"/>
        <rFont val="Calibri"/>
        <family val="2"/>
      </rPr>
      <t>cents per pound per completed article or no more than $50.00 per article, whichever is less. There is no fee for this coverage.</t>
    </r>
  </si>
  <si>
    <t>I acknowledge that I have read and understand the entire Terms &amp; Conditions of Contract and Summary of Available Valuation (reverse side) and</t>
  </si>
  <si>
    <t>agree to such tems. I requeste the company to procure valuation under option B, above, to cover the full value of the entire shipment referred</t>
  </si>
  <si>
    <r>
      <t xml:space="preserve">in the agreement and I agree to pay such coverage fees at the following rates__________per $100.00 of value. </t>
    </r>
    <r>
      <rPr>
        <b/>
        <sz val="8"/>
        <rFont val="Calibri"/>
        <family val="2"/>
      </rPr>
      <t>I hereby declare the full value of the</t>
    </r>
  </si>
  <si>
    <r>
      <rPr>
        <b/>
        <sz val="8"/>
        <rFont val="Calibri"/>
        <family val="2"/>
      </rPr>
      <t>property to be $_____________</t>
    </r>
    <r>
      <rPr>
        <sz val="8"/>
        <rFont val="Calibri"/>
        <family val="2"/>
      </rPr>
      <t>, and I understand that s $____________deductible will apply to any submitted claim.</t>
    </r>
  </si>
  <si>
    <t>Marines</t>
  </si>
  <si>
    <t>John D.</t>
  </si>
  <si>
    <t xml:space="preserve">Organization: </t>
  </si>
  <si>
    <t>BB&amp;D TRANSPORTATION LLC MOVING &amp; STORAGE - CUSTOMER COPY</t>
  </si>
  <si>
    <r>
      <rPr>
        <b/>
        <sz val="8"/>
        <rFont val="Calibri"/>
        <family val="2"/>
      </rPr>
      <t>Instructions:</t>
    </r>
    <r>
      <rPr>
        <sz val="8"/>
        <rFont val="Calibri"/>
        <family val="2"/>
      </rPr>
      <t xml:space="preserve"> </t>
    </r>
  </si>
  <si>
    <t>COD</t>
  </si>
  <si>
    <t>Storage Fee</t>
  </si>
  <si>
    <t>LOCAL MOVE</t>
  </si>
  <si>
    <t>Amelia Poch</t>
  </si>
  <si>
    <t xml:space="preserve">Foreman: </t>
  </si>
  <si>
    <t xml:space="preserve">Helpers: </t>
  </si>
  <si>
    <t>Please protect  building and apartment at both origin and destination</t>
  </si>
  <si>
    <t>15304 Falconbridge Terr.</t>
  </si>
  <si>
    <t xml:space="preserve">Gaithersburg </t>
  </si>
  <si>
    <t>MD</t>
  </si>
  <si>
    <t>101 Leafcup Court</t>
  </si>
  <si>
    <t>Gaithersburg</t>
  </si>
  <si>
    <r>
      <t>The cost above are determinated by an hourly rate. The rate on your move will be</t>
    </r>
    <r>
      <rPr>
        <b/>
        <sz val="10"/>
        <rFont val="Calibri"/>
        <family val="2"/>
      </rPr>
      <t xml:space="preserve"> $120</t>
    </r>
    <r>
      <rPr>
        <sz val="10"/>
        <rFont val="Calibri"/>
        <family val="2"/>
      </rPr>
      <t xml:space="preserve"> per hour with </t>
    </r>
    <r>
      <rPr>
        <b/>
        <sz val="10"/>
        <rFont val="Calibri"/>
        <family val="2"/>
      </rPr>
      <t xml:space="preserve">3 </t>
    </r>
    <r>
      <rPr>
        <sz val="10"/>
        <rFont val="Calibri"/>
        <family val="2"/>
      </rPr>
      <t>men.</t>
    </r>
  </si>
  <si>
    <t>Home Phone: 301-580-1111</t>
  </si>
  <si>
    <t xml:space="preserve">Please load all boxes and furniture on to the truck and delivery at the destination. </t>
  </si>
  <si>
    <t>Home Phone</t>
  </si>
  <si>
    <t>Work Phone</t>
  </si>
  <si>
    <t>301-580-1111</t>
  </si>
  <si>
    <t>Billing Info:</t>
  </si>
  <si>
    <t>Charge Approved</t>
  </si>
  <si>
    <t>Billing Name</t>
  </si>
  <si>
    <t>Attention</t>
  </si>
  <si>
    <t>Company</t>
  </si>
  <si>
    <t>Conf.#</t>
  </si>
  <si>
    <t>Check #</t>
  </si>
  <si>
    <t>Address</t>
  </si>
  <si>
    <t>CC#</t>
  </si>
  <si>
    <t>Exp #</t>
  </si>
  <si>
    <t>E-mail</t>
  </si>
  <si>
    <t>Phone</t>
  </si>
  <si>
    <t>CV2 #</t>
  </si>
  <si>
    <t>Wide Screen Tv</t>
  </si>
  <si>
    <t>Grandfather Clock</t>
  </si>
  <si>
    <t>Car</t>
  </si>
  <si>
    <t>Motorcycle</t>
  </si>
  <si>
    <t>Boat</t>
  </si>
  <si>
    <t>Hot Tub</t>
  </si>
  <si>
    <t>Other</t>
  </si>
  <si>
    <t>Riding Mower</t>
  </si>
  <si>
    <t>Piano Type</t>
  </si>
  <si>
    <t>Universal Gym</t>
  </si>
  <si>
    <t>Appliances Service:</t>
  </si>
  <si>
    <t>Washer</t>
  </si>
  <si>
    <t>Dryer</t>
  </si>
  <si>
    <t>Refrigerator</t>
  </si>
  <si>
    <t>Freezer</t>
  </si>
  <si>
    <t>Stove</t>
  </si>
  <si>
    <t>Materials</t>
  </si>
  <si>
    <t>Equipment</t>
  </si>
  <si>
    <t>Conditions</t>
  </si>
  <si>
    <t>Charges</t>
  </si>
  <si>
    <t>Dishpack</t>
  </si>
  <si>
    <t>Dollies</t>
  </si>
  <si>
    <t>Origin</t>
  </si>
  <si>
    <t>Van/Trucks</t>
  </si>
  <si>
    <t>Men</t>
  </si>
  <si>
    <t>Est. Hours</t>
  </si>
  <si>
    <t>H-Truck</t>
  </si>
  <si>
    <t>Elevator</t>
  </si>
  <si>
    <t>Pack</t>
  </si>
  <si>
    <t>Panel Cart</t>
  </si>
  <si>
    <t>Long Walk</t>
  </si>
  <si>
    <t>Local</t>
  </si>
  <si>
    <t>Com.Bins</t>
  </si>
  <si>
    <t>Intra</t>
  </si>
  <si>
    <t>Gator Box</t>
  </si>
  <si>
    <t>Washer Locks</t>
  </si>
  <si>
    <t>Stairs</t>
  </si>
  <si>
    <t>Inter</t>
  </si>
  <si>
    <t>Wardrobe</t>
  </si>
  <si>
    <t>Masonite 4X4</t>
  </si>
  <si>
    <t>4pc Mirror</t>
  </si>
  <si>
    <t>Yard Dolly 4wl</t>
  </si>
  <si>
    <t>Shuttle</t>
  </si>
  <si>
    <t>Storage In</t>
  </si>
  <si>
    <t>Crib</t>
  </si>
  <si>
    <t>Yard Dolly 6wl</t>
  </si>
  <si>
    <t>St. Truck</t>
  </si>
  <si>
    <t>X</t>
  </si>
  <si>
    <t>Trucks</t>
  </si>
  <si>
    <t>S.Mattress</t>
  </si>
  <si>
    <t>Piano Board</t>
  </si>
  <si>
    <t>Tractor &amp; Trailer</t>
  </si>
  <si>
    <t>Detail</t>
  </si>
  <si>
    <t>D.Mattress</t>
  </si>
  <si>
    <t>Stevedor</t>
  </si>
  <si>
    <t>Bird Cage</t>
  </si>
  <si>
    <t>Pallets</t>
  </si>
  <si>
    <t>Each</t>
  </si>
  <si>
    <t>Q.Mattress</t>
  </si>
  <si>
    <t># Pallets</t>
  </si>
  <si>
    <t>@</t>
  </si>
  <si>
    <t>K.Mattress</t>
  </si>
  <si>
    <t>#Overflow</t>
  </si>
  <si>
    <t>P.T.Mattress</t>
  </si>
  <si>
    <t>Grandfather</t>
  </si>
  <si>
    <t>Load</t>
  </si>
  <si>
    <t>Destination</t>
  </si>
  <si>
    <t>Paper</t>
  </si>
  <si>
    <t>Storage</t>
  </si>
  <si>
    <t>Tape</t>
  </si>
  <si>
    <t>House</t>
  </si>
  <si>
    <t>Estimate Per Month</t>
  </si>
  <si>
    <t>Townhouse</t>
  </si>
  <si>
    <t>Bubble Wrap</t>
  </si>
  <si>
    <t>Apartment</t>
  </si>
  <si>
    <t>Kraft Bubble</t>
  </si>
  <si>
    <t>Off</t>
  </si>
  <si>
    <t>10% Insurance</t>
  </si>
  <si>
    <t>Peanuts</t>
  </si>
  <si>
    <t>Lamps</t>
  </si>
  <si>
    <t>Unload</t>
  </si>
  <si>
    <t>Storage Out</t>
  </si>
  <si>
    <t>Glassine</t>
  </si>
  <si>
    <t xml:space="preserve"> </t>
  </si>
  <si>
    <t>Tri-Wall 5cu</t>
  </si>
  <si>
    <t>Tri-Wall 10cu</t>
  </si>
  <si>
    <t>Tri-Wall 15cu</t>
  </si>
  <si>
    <t>Washer Kit TL</t>
  </si>
  <si>
    <t>Office</t>
  </si>
  <si>
    <t>Washer Kit FL</t>
  </si>
  <si>
    <t>Valuation:</t>
  </si>
  <si>
    <t>A</t>
  </si>
  <si>
    <t>B</t>
  </si>
  <si>
    <t>CxAmount</t>
  </si>
  <si>
    <t>Deductible</t>
  </si>
  <si>
    <t>Cost $</t>
  </si>
  <si>
    <t xml:space="preserve">Customer Concerns: Please pad-wrap and shrink-wrap all furniture "Furniture Carefull". </t>
  </si>
  <si>
    <t>Please make sure customer signs the insurance valuation 1st before we start packing or taking any piece of furniture</t>
  </si>
  <si>
    <t xml:space="preserve">away. Set-up heavy property protection, floors, banister, carpet at both location. Please be very carefull with the furniture </t>
  </si>
  <si>
    <t xml:space="preserve">Packing by the owner, service local move. Customer must be ready to start loading the truck. </t>
  </si>
  <si>
    <t>Very important that customer is satified with all our services and behavior. Be polite and respectful as always .</t>
  </si>
  <si>
    <t xml:space="preserve">Customer first time using BB&amp;D Transportation LLC. Moving &amp; Storage. </t>
  </si>
  <si>
    <t>Make sure we demonstrate the customer BB&amp;D mission and vision in the market.</t>
  </si>
  <si>
    <t>THANK YOU FOR ALL THE HARD WORK.</t>
  </si>
  <si>
    <t>SCOPE OF SERVICE - BB&amp;D TRANSPORTATION LLC</t>
  </si>
  <si>
    <t>MOVING &amp; STORAGE</t>
  </si>
  <si>
    <t>The estimate you have been provided is based on the services and responsabilities listed below. We are providing you this summary</t>
  </si>
  <si>
    <t xml:space="preserve">to ensure your move is as stress free as possible. Please review this form, discuss any changes with your moving consultant, and sign </t>
  </si>
  <si>
    <t>the bottom retaining the copy for your records.</t>
  </si>
  <si>
    <t>STANDARD SERVICES</t>
  </si>
  <si>
    <t>Floor runners in entryway</t>
  </si>
  <si>
    <t>Disassemble standard furniture</t>
  </si>
  <si>
    <t>Stair railings padded</t>
  </si>
  <si>
    <t>Assemble standard furniture</t>
  </si>
  <si>
    <t>Shink wrap all upholstered furniture</t>
  </si>
  <si>
    <t>delivery dates</t>
  </si>
  <si>
    <t>Pad wrap all wood furniture</t>
  </si>
  <si>
    <t>descriptive inventory (Interstate &amp; Storage)</t>
  </si>
  <si>
    <t>Special handling of items specifically designated</t>
  </si>
  <si>
    <t>CUSTOMER RESPONSIBILITIES</t>
  </si>
  <si>
    <t>Presence for packing, loading &amp; delivery</t>
  </si>
  <si>
    <t>Label boxes - i.e. contents, room, last name</t>
  </si>
  <si>
    <t>Elevator reserved at origin &amp; destination (if necessary)</t>
  </si>
  <si>
    <t>Disconnect/Connect appliances &amp; electronics</t>
  </si>
  <si>
    <t>Ensure proper parking permit &amp; access for truck</t>
  </si>
  <si>
    <t>Special handling of items, unless packed,moved</t>
  </si>
  <si>
    <t>Walkways and stairs shoveled (if necessary)</t>
  </si>
  <si>
    <t>and unpacked by BB&amp;D</t>
  </si>
  <si>
    <t>Check off items as delivered on interstate, intrastate and</t>
  </si>
  <si>
    <t>Payment terms</t>
  </si>
  <si>
    <t>storage out moves</t>
  </si>
  <si>
    <t>Remove wall hangings and window treatments</t>
  </si>
  <si>
    <t>(*) (Local move, storage -cash, check; Interstate &amp; Intrastate - certified funds)</t>
  </si>
  <si>
    <t>PACKING RESPONSIBILITIES</t>
  </si>
  <si>
    <t>PACKING</t>
  </si>
  <si>
    <t>BB&amp;D PACK</t>
  </si>
  <si>
    <t>BB&amp;D PACK ALL</t>
  </si>
  <si>
    <t>CUSTOMER PACK</t>
  </si>
  <si>
    <t>CUSTOMER MOVE</t>
  </si>
  <si>
    <t>Kitchen</t>
  </si>
  <si>
    <t>China</t>
  </si>
  <si>
    <t>Crystal</t>
  </si>
  <si>
    <t>Mirrors</t>
  </si>
  <si>
    <t>Pictures</t>
  </si>
  <si>
    <t>Marble</t>
  </si>
  <si>
    <t>Glass Top/Shelves</t>
  </si>
  <si>
    <t>Stereo</t>
  </si>
  <si>
    <t>Computer</t>
  </si>
  <si>
    <t>Hanging Clothes</t>
  </si>
  <si>
    <t>Tools</t>
  </si>
  <si>
    <t>Books/Cd's/DVD's</t>
  </si>
  <si>
    <t>Linen / Clothes</t>
  </si>
  <si>
    <t>Exercise Equipment</t>
  </si>
  <si>
    <t>SPECIAL INSTRUCTIONS:</t>
  </si>
  <si>
    <t xml:space="preserve">Please protect both at the origin and destination.  Padwrap all furniture. </t>
  </si>
  <si>
    <t xml:space="preserve">Load boxes and furniture to truck and deliver at the destination. </t>
  </si>
  <si>
    <t>PAY ATTENTION, CAREFUL, THE MOST IMPORTANT FOR THE CUSTOMER</t>
  </si>
  <si>
    <t xml:space="preserve">VIP: Good friends with the Sales Manager. Please take very good care of the customer. </t>
  </si>
  <si>
    <t>HOUSE OR PROPERTY DESCRIPTION</t>
  </si>
  <si>
    <t xml:space="preserve">Origin: </t>
  </si>
  <si>
    <t>495, 270, exit 6 route 28</t>
  </si>
  <si>
    <t>Left Darnestown Rd.</t>
  </si>
  <si>
    <t>Left Jones</t>
  </si>
  <si>
    <t xml:space="preserve">Delivery:  </t>
  </si>
  <si>
    <t>Destination:</t>
  </si>
  <si>
    <t xml:space="preserve">Right Jones Ln. Right </t>
  </si>
  <si>
    <t>Darnestown Rd.  Left Muddy</t>
  </si>
  <si>
    <t>Branch Suffield Drive</t>
  </si>
  <si>
    <t>EMPLOYEES HOURS</t>
  </si>
  <si>
    <t>EMPLOYEE NAME</t>
  </si>
  <si>
    <t xml:space="preserve">TIME ARRIVED </t>
  </si>
  <si>
    <t xml:space="preserve">TIME JOB </t>
  </si>
  <si>
    <t>TRAVEL</t>
  </si>
  <si>
    <t xml:space="preserve">DEDUCTION </t>
  </si>
  <si>
    <t xml:space="preserve">TOTAL </t>
  </si>
  <si>
    <t>CUST. LOCATION</t>
  </si>
  <si>
    <t>COMPLETE</t>
  </si>
  <si>
    <t>TIME</t>
  </si>
  <si>
    <t>LUNCH</t>
  </si>
  <si>
    <t>HOURS</t>
  </si>
  <si>
    <t>CUSTOMER COMMENTS:</t>
  </si>
  <si>
    <t>BB&amp;D TRANSPORTATION LLC. MOVING &amp; STORAGE</t>
  </si>
  <si>
    <t>21580 Atlantic Blvd. #135 Sterling, VA. 20166          Telephone: Office (301)573-5447 – Fax (301)564-1504</t>
  </si>
  <si>
    <t>DRIVER’S TIME RECORD</t>
  </si>
  <si>
    <t xml:space="preserve">Driver’s Name (print): </t>
  </si>
  <si>
    <t xml:space="preserve">Day: </t>
  </si>
  <si>
    <t xml:space="preserve">Date: </t>
  </si>
  <si>
    <t>Drivers may prepare this report instead of “Drivers Daily Log Book” if the following applies:</t>
  </si>
  <si>
    <r>
      <t>-</t>
    </r>
    <r>
      <rPr>
        <sz val="7"/>
        <color indexed="30"/>
        <rFont val="Times New Roman"/>
        <family val="1"/>
      </rPr>
      <t xml:space="preserve">          </t>
    </r>
    <r>
      <rPr>
        <sz val="10"/>
        <color indexed="30"/>
        <rFont val="Times New Roman"/>
        <family val="1"/>
      </rPr>
      <t>Operates within 150 air-miles radius of headquarters.</t>
    </r>
  </si>
  <si>
    <r>
      <t>-</t>
    </r>
    <r>
      <rPr>
        <sz val="7"/>
        <color indexed="30"/>
        <rFont val="Times New Roman"/>
        <family val="1"/>
      </rPr>
      <t xml:space="preserve">          </t>
    </r>
    <r>
      <rPr>
        <sz val="10"/>
        <color indexed="30"/>
        <rFont val="Times New Roman"/>
        <family val="1"/>
      </rPr>
      <t>Return to headquarters and is released form work within 12 consecutives hours.</t>
    </r>
  </si>
  <si>
    <t>-       At least 10 consecutive hours off duty separate each 12 hours of duty</t>
  </si>
  <si>
    <t>Start Time</t>
  </si>
  <si>
    <t>Driving Shop</t>
  </si>
  <si>
    <t>Stop Time Driving</t>
  </si>
  <si>
    <t>Start Labor</t>
  </si>
  <si>
    <t>Start Time Driving destination</t>
  </si>
  <si>
    <t>Stop Time Driving Destination</t>
  </si>
  <si>
    <t>Start Time Driving Back</t>
  </si>
  <si>
    <t>Stop Driving at the shop</t>
  </si>
  <si>
    <t>D a  t  e</t>
  </si>
  <si>
    <t>Remarks or Comments:</t>
  </si>
  <si>
    <t>DRIVER’S VEHICLE INSPECTION REPORT</t>
  </si>
  <si>
    <t>Check Any Defective Item and Give Details Under “Remarks”</t>
  </si>
  <si>
    <t>(  ) Air Compressor</t>
  </si>
  <si>
    <t>(  ) Horn</t>
  </si>
  <si>
    <t>(  ) Springs</t>
  </si>
  <si>
    <t>(  ) Air Lines</t>
  </si>
  <si>
    <t>(  ) Lights</t>
  </si>
  <si>
    <t>(  ) Starter</t>
  </si>
  <si>
    <t>(  ) Batte</t>
  </si>
  <si>
    <t>ry</t>
  </si>
  <si>
    <t>Head – Stop</t>
  </si>
  <si>
    <t>(  ) Steering</t>
  </si>
  <si>
    <t>(  ) Brakes Accessories</t>
  </si>
  <si>
    <t>Tail – Dash</t>
  </si>
  <si>
    <t>(  ) Tachograph</t>
  </si>
  <si>
    <t>(  ) Brakes</t>
  </si>
  <si>
    <t>Turn Indicators</t>
  </si>
  <si>
    <t>(  ) Tires</t>
  </si>
  <si>
    <t>(  ) Carburetor</t>
  </si>
  <si>
    <t>(  ) Mirror</t>
  </si>
  <si>
    <t>(  ) Transmission</t>
  </si>
  <si>
    <t>(  ) Clutch</t>
  </si>
  <si>
    <t>(  ) Muffler</t>
  </si>
  <si>
    <t>(  ) Wheels</t>
  </si>
  <si>
    <t>(  ) Defroster</t>
  </si>
  <si>
    <t>(  ) Oil Pressure</t>
  </si>
  <si>
    <t>(  ) Window</t>
  </si>
  <si>
    <t>(  ) Drive Line</t>
  </si>
  <si>
    <t>(  ) On Board Recorder</t>
  </si>
  <si>
    <t>(  ) Windshield Wipers</t>
  </si>
  <si>
    <t>(  ) Engine</t>
  </si>
  <si>
    <t>(  ) Radiator</t>
  </si>
  <si>
    <t>(  ) Other</t>
  </si>
  <si>
    <t>(  ) Fifth Wheel</t>
  </si>
  <si>
    <t>(  ) Rear End</t>
  </si>
  <si>
    <t>(  ) Roof</t>
  </si>
  <si>
    <t xml:space="preserve">(  ) Front Axle </t>
  </si>
  <si>
    <t>(  ) Reflectors</t>
  </si>
  <si>
    <t>(  ) Inside Box</t>
  </si>
  <si>
    <t>(  ) Fuel Tanks</t>
  </si>
  <si>
    <t>(  ) Safety Equipment</t>
  </si>
  <si>
    <t>(  ) Heater</t>
  </si>
  <si>
    <t>Fire Extinguisher</t>
  </si>
  <si>
    <t>Flags-Flares-Fuses</t>
  </si>
  <si>
    <t>Spare Bulbs and Fuses</t>
  </si>
  <si>
    <t>Spare Seal Beam</t>
  </si>
  <si>
    <t>Trailer(s) No.(s)_________________________________________________________________________</t>
  </si>
  <si>
    <t>(  ) Brake Connections</t>
  </si>
  <si>
    <t>(  ) Hitch</t>
  </si>
  <si>
    <t>(  ) Tarpaulin</t>
  </si>
  <si>
    <t>(  ) Landing Gear</t>
  </si>
  <si>
    <t>(  ) Coupling Chains</t>
  </si>
  <si>
    <t>(  ) Lights – All</t>
  </si>
  <si>
    <t>(  ) Coupling (King) Pin</t>
  </si>
  <si>
    <t>(  ) Doors</t>
  </si>
  <si>
    <t>(  ) CONDITION OF THE ABOVE VEHICLE IS SATISFACTORY</t>
  </si>
  <si>
    <t>(  ) ABOVE DEFECTS CORRECTED</t>
  </si>
  <si>
    <t>(  ) ABOVE DEFECTS NEED TO BE CORRECTED FOR SAFE OPERATION OF THE VEHICLE</t>
  </si>
  <si>
    <t>PERFORMANCE CONFIRMATION</t>
  </si>
  <si>
    <t>PACKING:</t>
  </si>
  <si>
    <t>Customer Signature</t>
  </si>
  <si>
    <t xml:space="preserve">     Date</t>
  </si>
  <si>
    <t>LOADING (ORIGIN)</t>
  </si>
  <si>
    <t>DELIVERY (DESTINATION)</t>
  </si>
  <si>
    <t>WAIVER</t>
  </si>
  <si>
    <t>THERE IS A SUBSTANTIAL POSSIBILITY THAT DAMAGE MAY OCCUR TO:</t>
  </si>
  <si>
    <t>Owner – Please Print</t>
  </si>
  <si>
    <t>Owner – Signature</t>
  </si>
  <si>
    <t>Date</t>
  </si>
  <si>
    <t>Unofficial Witness – Please Print</t>
  </si>
  <si>
    <t>Unofficial Witness - Signature</t>
  </si>
  <si>
    <t xml:space="preserve">JOB NUMBER: </t>
  </si>
  <si>
    <t>080212-001</t>
  </si>
  <si>
    <t xml:space="preserve">CUSTOMER CODE: </t>
  </si>
  <si>
    <t>000-00097-12</t>
  </si>
  <si>
    <t>(240) 413-2282</t>
  </si>
  <si>
    <t>(202) 439-6339</t>
  </si>
  <si>
    <t>(571) 233-7009</t>
  </si>
  <si>
    <t>TIME:</t>
  </si>
  <si>
    <t>8:00-10:00</t>
  </si>
  <si>
    <t>MOVE TYPE:</t>
  </si>
  <si>
    <t>PAYMENT:</t>
  </si>
  <si>
    <t>Cust.Initials</t>
  </si>
  <si>
    <t>VAN/TRUCK:</t>
  </si>
  <si>
    <t xml:space="preserve">Service: </t>
  </si>
  <si>
    <t>Residential Local Move</t>
  </si>
  <si>
    <t>08.02.12</t>
  </si>
  <si>
    <t>Service Date:</t>
  </si>
  <si>
    <t xml:space="preserve">CUSTOMER: </t>
  </si>
  <si>
    <t>Mary Sears</t>
  </si>
  <si>
    <t>301.951.1019 ext 1</t>
  </si>
  <si>
    <t xml:space="preserve">Work Phone: </t>
  </si>
  <si>
    <t>Labor/ hours</t>
  </si>
  <si>
    <t>Travel Time/hr</t>
  </si>
  <si>
    <t>(301)573-5447         (301)493-4362</t>
  </si>
  <si>
    <t>Arrived Warehouse:</t>
  </si>
  <si>
    <t>Arrived Origin:</t>
  </si>
  <si>
    <t>Departed Warehouse:</t>
  </si>
  <si>
    <t>Departed Dest:</t>
  </si>
  <si>
    <t># of Pallets</t>
  </si>
  <si>
    <t>@ Each</t>
  </si>
  <si>
    <t># of Overflow</t>
  </si>
  <si>
    <t>SUB-TOTAL IN   =</t>
  </si>
  <si>
    <t>10% Valuaton    =</t>
  </si>
  <si>
    <t>Total Monthly Rate =</t>
  </si>
  <si>
    <t>SUB-TOTAL OUT   =</t>
  </si>
  <si>
    <t xml:space="preserve">     </t>
  </si>
  <si>
    <t>STORAGE IN/OUT TOTAL CHARGES</t>
  </si>
  <si>
    <t>Amount:</t>
  </si>
  <si>
    <t>Check:</t>
  </si>
  <si>
    <t>VISA</t>
  </si>
  <si>
    <t>Credit Card:</t>
  </si>
  <si>
    <t>DL #:</t>
  </si>
  <si>
    <t>Auth#:</t>
  </si>
  <si>
    <t>CC#:</t>
  </si>
  <si>
    <t>Exp Date:</t>
  </si>
  <si>
    <t>Sec#:</t>
  </si>
  <si>
    <t>Cardholder Name:</t>
  </si>
  <si>
    <t>Telephone:</t>
  </si>
  <si>
    <t>Billing Address:</t>
  </si>
  <si>
    <t>State/Zip Code:</t>
  </si>
  <si>
    <t>Date:</t>
  </si>
  <si>
    <t>BB&amp;D Crew Leader Signature:</t>
  </si>
  <si>
    <t>Bulky
Articles</t>
  </si>
  <si>
    <t xml:space="preserve">Customer Name: </t>
  </si>
  <si>
    <t>CUSTOMER NAME :</t>
  </si>
  <si>
    <t>JOB NUMBER :</t>
  </si>
  <si>
    <t>DATE :</t>
  </si>
  <si>
    <t xml:space="preserve">Truck/Tractor No. </t>
  </si>
  <si>
    <t>Remarks: ___________________________________________________________________________________
__________________________________________________________________________________________
__________________________________________________________________________________________
__________________________________________________________________________________________</t>
  </si>
  <si>
    <t>INSPECTION DRIVER’S SIGNATURE</t>
  </si>
  <si>
    <t>MECHANIC’S SIGNATURE</t>
  </si>
  <si>
    <t xml:space="preserve">DATE </t>
  </si>
  <si>
    <t>NEXT DAY DRIVER’S SIGNATURE</t>
  </si>
  <si>
    <t xml:space="preserve">Load: </t>
  </si>
  <si>
    <t xml:space="preserve">CUSTOMER/ORGANIZATION: </t>
  </si>
  <si>
    <t>JOB NUMBER:</t>
  </si>
  <si>
    <t xml:space="preserve">DATE: </t>
  </si>
  <si>
    <r>
      <t>I HEREBY ACKNOWLEDGE ALL ITEMS HAVE BEEN PACKED TO MY SATISFACTION 
AND NO DAMAGE HAS OCCURRED TO MY RESIDENCE</t>
    </r>
    <r>
      <rPr>
        <i/>
        <sz val="12"/>
        <rFont val="Times New Roman"/>
        <family val="1"/>
      </rPr>
      <t>.</t>
    </r>
  </si>
  <si>
    <t xml:space="preserve">IN AN EFFORT TO ENSURE THAT ALL OF YOUR ITEMS ARE LOADED, PLEASE DOUBLE-CHECK 
YOUR ORIGIN RESIDENCE. IT IS THE CUSTOMER’S RESPONSIBILITY TO MAKE SURE NOTHING IS 
LEFT BEHIND. PLEASE CHECK ALL CLOSETS, CABINETS, DRAWERS, ATTICS, BASEMENTS, AND 
OUTSIDEAREAS BEFORE SIGNING THIS NOTICE. BB&amp;D TRANSPORTATION LLC DRIVERS, 
HELPERS AND CREWMEMBERS CANNOT BE HELD RESPONSIBLE AFTER LOADING IS COMPLETE.
I HEREBY ACKNOWLEDGE ALL ITEMS I WANT MOVED HAVE BEEN REMOVEDFROM ORIGIN TO MY SATISFACTION AND THAT NO DAMAGE HAS OCCURRED TO MY RESIDENCE.
</t>
  </si>
  <si>
    <t>IF UNPACKING IS TO BE PERFORMED, PLEASE VERIFY ALL REQUESTED UNPACKING HAS BEEN 
COMPLETED TO YOUR SATISFACTION. ALSO, IT IS IMPORTANT THAT EACH CUSTOMER
VISUALLY INSPECT THE TRUCK WITH THE DRIVER TO ENSURE NO ITEMS REMAIN. ANY DAMAGES FOUND SHOULD BE NOTED AT THIS TIME.
I HEREBY ACKNOWLEDGE THAT ALL UNPACKING AND DEBRIS REMOVAL HAVE BEEN COMPLETED TO MY SATISFACTION.</t>
  </si>
  <si>
    <t>I HEREBY ACKNOWLEDGE I HAVE CHECKED ALL INVENTORIES AND RECEIVED ALL OF MY ITEMS 
AND THAT NO DAMAGE HAS OCCURRED TO MY RESIDENCE.</t>
  </si>
  <si>
    <r>
      <t xml:space="preserve">NOTWITHSTANDING THE CONCERN EXPRESSED BY AND THE ADVICE GIVEN BY BB&amp;D 
TRANSPORTATION LLC. THE UNDERSIGNED INSISTS THAT THESE INSTRUCTIONS BE FOLLOWED. 
FOR AND IN CONSIDERATION OF THE COMPLIANCE BY BB&amp;D TRANSPORTATION LLC; WITH 
THESE INSTRUCTIONS, THE UNDERSIGNED DOES HEREBY IRREVOCABLY REMISE, RELEASE AND 
FOREVER DISCHARGE BB&amp;D TRANSPORTATION LLC; ITS EMPLOYEES, OFFICERS, DIRECTOS, 
SHAREHOLDERS, AGENTS AND REPRESENTATIVES FROM ANY AND ALL ACTIONS, CAUSES OF 
ACTIONS, LIABILITIES, CLAIMS OR DEMANDS, REAL, ALEGED OR IMAGINED, WHATSOEVER IN 
LAW OR IN EQUITY, </t>
    </r>
    <r>
      <rPr>
        <u/>
        <sz val="10"/>
        <rFont val="Times New Roman"/>
        <family val="1"/>
      </rPr>
      <t>EX CONTRACTU</t>
    </r>
    <r>
      <rPr>
        <sz val="10"/>
        <rFont val="Times New Roman"/>
        <family val="1"/>
      </rPr>
      <t xml:space="preserve"> OR </t>
    </r>
    <r>
      <rPr>
        <u/>
        <sz val="10"/>
        <rFont val="Times New Roman"/>
        <family val="1"/>
      </rPr>
      <t>EX DELECTO</t>
    </r>
    <r>
      <rPr>
        <sz val="10"/>
        <rFont val="Times New Roman"/>
        <family val="1"/>
      </rPr>
      <t xml:space="preserve"> OR OTHERWISE, LIQUIDATED OR 
UNLIQUIDATED, DISCLOSED OR UNDISCLOSED, KNOWN OR UNKNOWN, OR OTHERWISE, 
INCLUDING, BUT NOT LIMITED TO, ANY AND ALL CLAIMS FOR DAMAGE TO PROPERTY, REAL 
OR PERSONAL, WHICH COULD OR MAY ARISE BY VIRTUE OF COMPLIANCE BY BB&amp;D 
TRANSPORTATION LLC; WITH THESE INSTRUCTIONS. THE UNDERSIGNED ALSO ASSUMES FULL 
RESPONSIBILITY FOR INSTRUCTING MOVEMENT OF LEASED ITEMS WHICH MAY VOID LEASE 
AGREEMENT.</t>
    </r>
  </si>
  <si>
    <t>THE UNDERSIGNED OWNER, OR AGENT FOR OWNER, DOES HEREBY ACKNOWLEDGE AND
AGREE THAT HE/SHE BEEN FULLY AND COMPLETELY INFORMED BY BB&amp;D TRANSPORTATION LLC, MOVING &amp; STORAGE. THAT SHOULD BB&amp;D TRANSPORTATION LLC. FOLLOW THE INSTRUCTIONS GIVEN BY THE UNDERSIGNED, I.E.,</t>
  </si>
  <si>
    <t>BB&amp;D TRANSPORTATION LLC</t>
  </si>
  <si>
    <t>JOB MATERIAL REPORT</t>
  </si>
  <si>
    <t>Foreman:</t>
  </si>
  <si>
    <t xml:space="preserve">Instructions: (Load &amp; Deliver)  </t>
  </si>
  <si>
    <t xml:space="preserve">CREW: </t>
  </si>
  <si>
    <t xml:space="preserve">Truck 691 </t>
  </si>
  <si>
    <t>Crew Leader:</t>
  </si>
  <si>
    <t>Driver:</t>
  </si>
  <si>
    <t>Helpers:</t>
  </si>
  <si>
    <t xml:space="preserve">  </t>
  </si>
  <si>
    <t>MATERIAL</t>
  </si>
  <si>
    <t>QTY</t>
  </si>
  <si>
    <t>NOTE</t>
  </si>
  <si>
    <t>M/C</t>
  </si>
  <si>
    <t>Wardrobe Cartons</t>
  </si>
  <si>
    <t>Paper Pad</t>
  </si>
  <si>
    <t>Packing Paper</t>
  </si>
  <si>
    <t>Green Tape</t>
  </si>
  <si>
    <t>EQUIPMENT</t>
  </si>
  <si>
    <t>Residential Carpet Shield</t>
  </si>
  <si>
    <t>Home Straps</t>
  </si>
  <si>
    <t>Floor Runners</t>
  </si>
  <si>
    <t>Front door frame cover</t>
  </si>
  <si>
    <t xml:space="preserve">Customer ID:        </t>
  </si>
  <si>
    <t xml:space="preserve">Patrick Flynn Job# 080212.001          </t>
  </si>
  <si>
    <t xml:space="preserve">Estimator:  </t>
  </si>
  <si>
    <t xml:space="preserve">Type of Move: </t>
  </si>
  <si>
    <t>(4 Pieces) = 40 units</t>
  </si>
  <si>
    <t xml:space="preserve"> (1 Bundle)</t>
  </si>
  <si>
    <t xml:space="preserve"> (1 Bundle 22 Lbs)</t>
  </si>
  <si>
    <t xml:space="preserve"> (0  Box)</t>
  </si>
  <si>
    <t xml:space="preserve">INSURANCE OPTION: </t>
  </si>
  <si>
    <t xml:space="preserve">$100 Deductible Cost   </t>
  </si>
  <si>
    <t xml:space="preserve">$250 Deductible Cost  </t>
  </si>
  <si>
    <t xml:space="preserve">$500 Deductible Cost  </t>
  </si>
  <si>
    <t xml:space="preserve">Straight: </t>
  </si>
  <si>
    <t xml:space="preserve">Van: </t>
  </si>
  <si>
    <t>Labor Hrs:</t>
  </si>
  <si>
    <t>Travel Time Hr:</t>
  </si>
  <si>
    <t>From:</t>
  </si>
  <si>
    <t>To:</t>
  </si>
  <si>
    <t>Weight:</t>
  </si>
  <si>
    <t>Gaithersburg, MD</t>
  </si>
  <si>
    <t>3.5K</t>
  </si>
  <si>
    <r>
      <t xml:space="preserve">Shipper: </t>
    </r>
    <r>
      <rPr>
        <sz val="12"/>
        <rFont val="Times New Roman"/>
        <family val="1"/>
      </rPr>
      <t/>
    </r>
  </si>
  <si>
    <t>Patrick Flynn</t>
  </si>
  <si>
    <t xml:space="preserve">Please set-up heavy property protection at the destination and origin. </t>
  </si>
  <si>
    <t xml:space="preserve">Load boxes and furniture to truck and deliver to the destination the same day. </t>
  </si>
  <si>
    <t>Maximum Hours</t>
  </si>
  <si>
    <t>Men:</t>
  </si>
  <si>
    <t>Start Time:</t>
  </si>
  <si>
    <t xml:space="preserve"> 4 Hrs Labor + 1 TT.</t>
  </si>
  <si>
    <t xml:space="preserve"> Est: </t>
  </si>
  <si>
    <t>RESIDENTIAL CUSTOMER INFORMATION - IN HOME ESTIMATE</t>
  </si>
  <si>
    <t>BB&amp;D TRANSPORTATION LLC - MOVING &amp; STORAGE</t>
  </si>
  <si>
    <t>BB&amp;D TRIPLICATE SHEET - BASIC INFORMATION</t>
  </si>
  <si>
    <t>N/A</t>
  </si>
  <si>
    <t>1 ST. T</t>
  </si>
  <si>
    <t>Delivery</t>
  </si>
  <si>
    <t>Del.Spread</t>
  </si>
  <si>
    <t>Est. Weight</t>
  </si>
  <si>
    <t>Cubic.Vol</t>
  </si>
  <si>
    <t xml:space="preserve">Customer </t>
  </si>
  <si>
    <t>Name</t>
  </si>
  <si>
    <t>Email</t>
  </si>
  <si>
    <t>patrick@flynncaps.com</t>
  </si>
  <si>
    <t>Sales Person</t>
  </si>
  <si>
    <t xml:space="preserve">15304 Falcon Terr. </t>
  </si>
  <si>
    <t>How Heard</t>
  </si>
  <si>
    <t>Mobile Phone</t>
  </si>
  <si>
    <t>Dest. Phone</t>
  </si>
  <si>
    <t>202-333-4676</t>
  </si>
  <si>
    <t>Extra Stop Address</t>
  </si>
  <si>
    <t>P/U</t>
  </si>
  <si>
    <t>Del</t>
  </si>
  <si>
    <t>Contact at Destination</t>
  </si>
  <si>
    <t>NONE</t>
  </si>
</sst>
</file>

<file path=xl/styles.xml><?xml version="1.0" encoding="utf-8"?>
<styleSheet xmlns="http://schemas.openxmlformats.org/spreadsheetml/2006/main">
  <numFmts count="4">
    <numFmt numFmtId="6" formatCode="&quot;$&quot;#,##0_);[Red]\(&quot;$&quot;#,##0\)"/>
    <numFmt numFmtId="8" formatCode="&quot;$&quot;#,##0.00_);[Red]\(&quot;$&quot;#,##0.00\)"/>
    <numFmt numFmtId="44" formatCode="_(&quot;$&quot;* #,##0.00_);_(&quot;$&quot;* \(#,##0.00\);_(&quot;$&quot;* &quot;-&quot;??_);_(@_)"/>
    <numFmt numFmtId="164" formatCode="[$-F400]h:mm:ss\ AM/PM"/>
  </numFmts>
  <fonts count="54">
    <font>
      <sz val="11"/>
      <name val="Calibri"/>
      <family val="2"/>
      <scheme val="minor"/>
    </font>
    <font>
      <sz val="8"/>
      <name val="Calibri"/>
      <family val="2"/>
    </font>
    <font>
      <b/>
      <sz val="8"/>
      <name val="Calibri"/>
      <family val="2"/>
    </font>
    <font>
      <sz val="10"/>
      <name val="Calibri"/>
      <family val="2"/>
    </font>
    <font>
      <b/>
      <sz val="10"/>
      <name val="Calibri"/>
      <family val="2"/>
    </font>
    <font>
      <u/>
      <sz val="11"/>
      <name val="Calibri"/>
      <family val="2"/>
    </font>
    <font>
      <b/>
      <i/>
      <u/>
      <sz val="12"/>
      <name val="Arial"/>
      <family val="2"/>
    </font>
    <font>
      <b/>
      <sz val="10"/>
      <name val="Arial"/>
      <family val="2"/>
    </font>
    <font>
      <sz val="10"/>
      <name val="Arial"/>
      <family val="2"/>
    </font>
    <font>
      <i/>
      <sz val="10"/>
      <name val="Arial"/>
      <family val="2"/>
    </font>
    <font>
      <b/>
      <sz val="8"/>
      <name val="Arial"/>
      <family val="2"/>
    </font>
    <font>
      <sz val="10"/>
      <color indexed="30"/>
      <name val="Times New Roman"/>
      <family val="1"/>
    </font>
    <font>
      <sz val="7"/>
      <color indexed="30"/>
      <name val="Times New Roman"/>
      <family val="1"/>
    </font>
    <font>
      <sz val="11"/>
      <name val="Calibri"/>
      <family val="2"/>
      <scheme val="minor"/>
    </font>
    <font>
      <sz val="11"/>
      <color theme="0"/>
      <name val="Calibri"/>
      <family val="2"/>
      <scheme val="minor"/>
    </font>
    <font>
      <b/>
      <sz val="11"/>
      <color theme="1"/>
      <name val="Calibri"/>
      <family val="2"/>
      <scheme val="minor"/>
    </font>
    <font>
      <sz val="8"/>
      <name val="Calibri"/>
      <family val="2"/>
      <scheme val="minor"/>
    </font>
    <font>
      <sz val="10"/>
      <name val="Calibri"/>
      <family val="2"/>
      <scheme val="minor"/>
    </font>
    <font>
      <sz val="9"/>
      <name val="Calibri"/>
      <family val="2"/>
      <scheme val="minor"/>
    </font>
    <font>
      <b/>
      <sz val="10"/>
      <name val="Calibri"/>
      <family val="2"/>
      <scheme val="minor"/>
    </font>
    <font>
      <b/>
      <sz val="8"/>
      <name val="Calibri"/>
      <family val="2"/>
      <scheme val="minor"/>
    </font>
    <font>
      <sz val="10"/>
      <color rgb="FFC00000"/>
      <name val="Calibri"/>
      <family val="2"/>
      <scheme val="minor"/>
    </font>
    <font>
      <b/>
      <sz val="11"/>
      <name val="Calibri"/>
      <family val="2"/>
      <scheme val="minor"/>
    </font>
    <font>
      <b/>
      <sz val="11"/>
      <color rgb="FFC00000"/>
      <name val="Calibri"/>
      <family val="2"/>
      <scheme val="minor"/>
    </font>
    <font>
      <sz val="11"/>
      <color rgb="FFC00000"/>
      <name val="Calibri"/>
      <family val="2"/>
      <scheme val="minor"/>
    </font>
    <font>
      <b/>
      <sz val="7"/>
      <name val="Calibri"/>
      <family val="2"/>
      <scheme val="minor"/>
    </font>
    <font>
      <sz val="7"/>
      <name val="Calibri"/>
      <family val="2"/>
      <scheme val="minor"/>
    </font>
    <font>
      <sz val="5"/>
      <name val="Calibri"/>
      <family val="2"/>
      <scheme val="minor"/>
    </font>
    <font>
      <sz val="6"/>
      <name val="Calibri"/>
      <family val="2"/>
      <scheme val="minor"/>
    </font>
    <font>
      <u/>
      <sz val="11"/>
      <color theme="10"/>
      <name val="Calibri"/>
      <family val="2"/>
    </font>
    <font>
      <b/>
      <sz val="14"/>
      <color theme="1"/>
      <name val="Calibri"/>
      <family val="2"/>
      <scheme val="minor"/>
    </font>
    <font>
      <sz val="9"/>
      <color theme="1"/>
      <name val="Calibri"/>
      <family val="2"/>
      <scheme val="minor"/>
    </font>
    <font>
      <sz val="10"/>
      <color theme="1"/>
      <name val="Arial"/>
      <family val="2"/>
    </font>
    <font>
      <sz val="10"/>
      <color rgb="FF0070C0"/>
      <name val="Times New Roman"/>
      <family val="1"/>
    </font>
    <font>
      <b/>
      <i/>
      <sz val="12"/>
      <color rgb="FF0070C0"/>
      <name val="Arial Black"/>
      <family val="2"/>
    </font>
    <font>
      <sz val="14"/>
      <color rgb="FF0070C0"/>
      <name val="Times New Roman"/>
      <family val="1"/>
    </font>
    <font>
      <sz val="10"/>
      <color rgb="FFC00000"/>
      <name val="Times New Roman"/>
      <family val="1"/>
    </font>
    <font>
      <i/>
      <sz val="12"/>
      <name val="Arial Black"/>
      <family val="2"/>
    </font>
    <font>
      <i/>
      <sz val="12"/>
      <color rgb="FFC00000"/>
      <name val="Arial Black"/>
      <family val="2"/>
    </font>
    <font>
      <i/>
      <sz val="10"/>
      <name val="Arial Black"/>
      <family val="2"/>
    </font>
    <font>
      <sz val="10"/>
      <name val="Times New Roman"/>
      <family val="1"/>
    </font>
    <font>
      <i/>
      <sz val="10"/>
      <name val="Times New Roman"/>
      <family val="1"/>
    </font>
    <font>
      <i/>
      <sz val="8"/>
      <name val="Arial Black"/>
      <family val="2"/>
    </font>
    <font>
      <i/>
      <sz val="12"/>
      <name val="Times New Roman"/>
      <family val="1"/>
    </font>
    <font>
      <i/>
      <sz val="9"/>
      <name val="Times New Roman"/>
      <family val="1"/>
    </font>
    <font>
      <sz val="14"/>
      <name val="Times New Roman"/>
      <family val="1"/>
    </font>
    <font>
      <sz val="12"/>
      <name val="Times New Roman"/>
      <family val="1"/>
    </font>
    <font>
      <b/>
      <sz val="12"/>
      <name val="Times New Roman"/>
      <family val="1"/>
    </font>
    <font>
      <b/>
      <sz val="14"/>
      <color rgb="FFC00000"/>
      <name val="Times New Roman"/>
      <family val="1"/>
    </font>
    <font>
      <u/>
      <sz val="10"/>
      <name val="Times New Roman"/>
      <family val="1"/>
    </font>
    <font>
      <b/>
      <sz val="10"/>
      <color rgb="FFC00000"/>
      <name val="Calibri"/>
      <family val="2"/>
      <scheme val="minor"/>
    </font>
    <font>
      <i/>
      <u/>
      <sz val="12"/>
      <name val="Times New Roman"/>
      <family val="1"/>
    </font>
    <font>
      <b/>
      <sz val="12"/>
      <color rgb="FFC00000"/>
      <name val="Times New Roman"/>
      <family val="1"/>
    </font>
    <font>
      <sz val="8"/>
      <name val="Times New Roman"/>
      <family val="1"/>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4.9989318521683403E-2"/>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3">
    <xf numFmtId="0" fontId="0" fillId="0" borderId="0"/>
    <xf numFmtId="44" fontId="13" fillId="0" borderId="0" applyFont="0" applyFill="0" applyBorder="0" applyAlignment="0" applyProtection="0"/>
    <xf numFmtId="0" fontId="29" fillId="0" borderId="0" applyNumberFormat="0" applyFill="0" applyBorder="0" applyAlignment="0" applyProtection="0">
      <alignment vertical="top"/>
      <protection locked="0"/>
    </xf>
  </cellStyleXfs>
  <cellXfs count="32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1" xfId="0" applyBorder="1" applyAlignment="1">
      <alignment horizontal="center"/>
    </xf>
    <xf numFmtId="0" fontId="0" fillId="0" borderId="5" xfId="0" applyBorder="1"/>
    <xf numFmtId="0" fontId="0" fillId="0" borderId="6" xfId="0" applyBorder="1"/>
    <xf numFmtId="0" fontId="0" fillId="0" borderId="1" xfId="0" applyBorder="1" applyAlignment="1">
      <alignment horizontal="right"/>
    </xf>
    <xf numFmtId="0" fontId="16" fillId="0" borderId="0" xfId="0" applyFont="1" applyBorder="1"/>
    <xf numFmtId="0" fontId="0" fillId="0" borderId="7" xfId="0" applyBorder="1"/>
    <xf numFmtId="0" fontId="0" fillId="0" borderId="0" xfId="0" applyBorder="1" applyAlignment="1">
      <alignment horizontal="center"/>
    </xf>
    <xf numFmtId="0" fontId="0" fillId="0" borderId="8" xfId="0" applyBorder="1"/>
    <xf numFmtId="0" fontId="0" fillId="0" borderId="9" xfId="0" applyBorder="1"/>
    <xf numFmtId="0" fontId="0" fillId="0" borderId="2" xfId="0" applyBorder="1" applyAlignment="1">
      <alignment horizontal="center"/>
    </xf>
    <xf numFmtId="0" fontId="0" fillId="0" borderId="4" xfId="0" applyBorder="1" applyAlignment="1">
      <alignment horizontal="center"/>
    </xf>
    <xf numFmtId="0" fontId="16" fillId="0" borderId="0" xfId="0" applyFont="1"/>
    <xf numFmtId="0" fontId="17" fillId="0" borderId="0" xfId="0" applyFont="1"/>
    <xf numFmtId="0" fontId="18" fillId="0" borderId="0" xfId="0" applyFont="1" applyBorder="1"/>
    <xf numFmtId="0" fontId="0" fillId="0" borderId="12" xfId="0" applyBorder="1"/>
    <xf numFmtId="0" fontId="0" fillId="0" borderId="13" xfId="0" applyBorder="1"/>
    <xf numFmtId="0" fontId="17" fillId="0" borderId="1" xfId="0" applyFont="1" applyBorder="1"/>
    <xf numFmtId="0" fontId="16" fillId="0" borderId="11" xfId="0" applyFont="1" applyBorder="1"/>
    <xf numFmtId="0" fontId="16" fillId="0" borderId="14" xfId="0" applyFont="1" applyBorder="1"/>
    <xf numFmtId="0" fontId="16" fillId="0" borderId="14" xfId="0" applyFont="1" applyFill="1" applyBorder="1" applyAlignment="1">
      <alignment horizontal="right"/>
    </xf>
    <xf numFmtId="0" fontId="16" fillId="0" borderId="14" xfId="0" applyFont="1" applyFill="1" applyBorder="1"/>
    <xf numFmtId="0" fontId="16" fillId="0" borderId="15" xfId="0" applyFont="1" applyFill="1" applyBorder="1"/>
    <xf numFmtId="0" fontId="14" fillId="2" borderId="1" xfId="0" applyFont="1" applyFill="1" applyBorder="1" applyAlignment="1">
      <alignment horizontal="center"/>
    </xf>
    <xf numFmtId="0" fontId="17" fillId="0" borderId="13"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9" fillId="0" borderId="10" xfId="0" applyFont="1" applyBorder="1"/>
    <xf numFmtId="0" fontId="16" fillId="0" borderId="8" xfId="0" applyFont="1" applyBorder="1"/>
    <xf numFmtId="0" fontId="17" fillId="0" borderId="0" xfId="0" applyFont="1" applyBorder="1"/>
    <xf numFmtId="0" fontId="17" fillId="0" borderId="7" xfId="0" applyFont="1" applyBorder="1"/>
    <xf numFmtId="0" fontId="17" fillId="0" borderId="12" xfId="0" applyFont="1" applyFill="1" applyBorder="1"/>
    <xf numFmtId="0" fontId="16" fillId="0" borderId="7" xfId="0" applyFont="1" applyBorder="1"/>
    <xf numFmtId="0" fontId="16" fillId="0" borderId="13" xfId="0" applyFont="1" applyBorder="1"/>
    <xf numFmtId="8" fontId="0" fillId="0" borderId="1" xfId="0" applyNumberFormat="1" applyBorder="1"/>
    <xf numFmtId="0" fontId="16" fillId="0" borderId="1" xfId="0" applyFont="1" applyBorder="1"/>
    <xf numFmtId="0" fontId="16" fillId="0" borderId="13" xfId="0" applyFont="1" applyFill="1" applyBorder="1"/>
    <xf numFmtId="0" fontId="20" fillId="0" borderId="0" xfId="0" applyFont="1" applyBorder="1"/>
    <xf numFmtId="0" fontId="17" fillId="0" borderId="2" xfId="0" applyFont="1" applyBorder="1"/>
    <xf numFmtId="0" fontId="17" fillId="0" borderId="4" xfId="0" applyFont="1" applyBorder="1" applyAlignment="1"/>
    <xf numFmtId="0" fontId="16" fillId="0" borderId="0" xfId="0" applyFont="1" applyBorder="1" applyAlignment="1">
      <alignment horizontal="center"/>
    </xf>
    <xf numFmtId="0" fontId="18" fillId="0" borderId="8" xfId="0" applyFont="1"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0" xfId="0" applyBorder="1"/>
    <xf numFmtId="0" fontId="22" fillId="0" borderId="0" xfId="0" applyFont="1"/>
    <xf numFmtId="0" fontId="24" fillId="0" borderId="0" xfId="0" applyFont="1" applyAlignment="1">
      <alignment horizontal="center"/>
    </xf>
    <xf numFmtId="0" fontId="26" fillId="0" borderId="0" xfId="0" applyFont="1" applyAlignment="1">
      <alignment horizontal="center"/>
    </xf>
    <xf numFmtId="0" fontId="26" fillId="0" borderId="0" xfId="0" applyFont="1" applyFill="1" applyBorder="1" applyAlignment="1">
      <alignment horizontal="center"/>
    </xf>
    <xf numFmtId="0" fontId="0" fillId="0" borderId="11" xfId="0" applyBorder="1"/>
    <xf numFmtId="0" fontId="26" fillId="0" borderId="0" xfId="0" applyFont="1"/>
    <xf numFmtId="0" fontId="0" fillId="0" borderId="11" xfId="0" applyBorder="1" applyAlignment="1">
      <alignment horizontal="center"/>
    </xf>
    <xf numFmtId="0" fontId="0" fillId="0" borderId="10" xfId="0" applyBorder="1" applyAlignment="1">
      <alignment horizontal="left"/>
    </xf>
    <xf numFmtId="0" fontId="0" fillId="0" borderId="11" xfId="0" applyFill="1" applyBorder="1" applyAlignment="1">
      <alignment horizontal="center"/>
    </xf>
    <xf numFmtId="0" fontId="22" fillId="0" borderId="10" xfId="0" applyFont="1" applyBorder="1"/>
    <xf numFmtId="0" fontId="22" fillId="0" borderId="6" xfId="0" applyFont="1" applyBorder="1"/>
    <xf numFmtId="0" fontId="16" fillId="0" borderId="13" xfId="0" applyFont="1" applyBorder="1" applyAlignment="1">
      <alignment horizontal="left"/>
    </xf>
    <xf numFmtId="0" fontId="22" fillId="0" borderId="0" xfId="0" applyFont="1" applyBorder="1"/>
    <xf numFmtId="0" fontId="16" fillId="0" borderId="7" xfId="0" applyFont="1" applyBorder="1" applyAlignment="1">
      <alignment horizontal="center"/>
    </xf>
    <xf numFmtId="0" fontId="0" fillId="0" borderId="14" xfId="0" applyBorder="1" applyAlignment="1">
      <alignment horizontal="center"/>
    </xf>
    <xf numFmtId="0" fontId="0" fillId="0" borderId="15" xfId="0" applyBorder="1"/>
    <xf numFmtId="0" fontId="27" fillId="0" borderId="0" xfId="0" applyFont="1" applyBorder="1"/>
    <xf numFmtId="0" fontId="28" fillId="0" borderId="0" xfId="0" applyFont="1" applyBorder="1"/>
    <xf numFmtId="0" fontId="0" fillId="0" borderId="7" xfId="0" applyBorder="1" applyAlignment="1">
      <alignment horizontal="center"/>
    </xf>
    <xf numFmtId="0" fontId="5" fillId="0" borderId="1" xfId="2" applyFont="1" applyBorder="1" applyAlignment="1" applyProtection="1">
      <alignment horizontal="right"/>
    </xf>
    <xf numFmtId="6" fontId="0" fillId="0" borderId="1" xfId="0" applyNumberFormat="1" applyBorder="1"/>
    <xf numFmtId="40" fontId="0" fillId="0" borderId="1" xfId="0" applyNumberFormat="1" applyBorder="1"/>
    <xf numFmtId="2" fontId="0" fillId="0" borderId="1" xfId="0" applyNumberFormat="1" applyBorder="1"/>
    <xf numFmtId="0" fontId="0" fillId="0" borderId="14" xfId="0" applyBorder="1"/>
    <xf numFmtId="0" fontId="26" fillId="0" borderId="13" xfId="0" applyFont="1" applyBorder="1" applyAlignment="1">
      <alignment horizontal="left"/>
    </xf>
    <xf numFmtId="0" fontId="16" fillId="0" borderId="12" xfId="0" applyFont="1" applyBorder="1" applyAlignment="1">
      <alignment horizontal="left"/>
    </xf>
    <xf numFmtId="0" fontId="22" fillId="0" borderId="2" xfId="0" applyFont="1" applyFill="1" applyBorder="1" applyAlignment="1">
      <alignment horizontal="left"/>
    </xf>
    <xf numFmtId="0" fontId="17" fillId="0" borderId="3" xfId="0" applyFont="1" applyBorder="1"/>
    <xf numFmtId="0" fontId="0" fillId="0" borderId="3" xfId="0" applyFill="1" applyBorder="1"/>
    <xf numFmtId="0" fontId="0" fillId="0" borderId="1" xfId="0" applyFill="1" applyBorder="1"/>
    <xf numFmtId="0" fontId="0" fillId="0" borderId="10" xfId="0" applyFill="1" applyBorder="1" applyAlignment="1">
      <alignment horizontal="left"/>
    </xf>
    <xf numFmtId="0" fontId="18" fillId="0" borderId="13" xfId="0" applyFont="1" applyFill="1" applyBorder="1" applyAlignment="1">
      <alignment horizontal="left"/>
    </xf>
    <xf numFmtId="0" fontId="18" fillId="0" borderId="13" xfId="0" applyFont="1" applyBorder="1"/>
    <xf numFmtId="0" fontId="31" fillId="0" borderId="0" xfId="0" applyFont="1"/>
    <xf numFmtId="0" fontId="15" fillId="0" borderId="0" xfId="0" applyFont="1"/>
    <xf numFmtId="0" fontId="0" fillId="0" borderId="0" xfId="0" applyFill="1" applyBorder="1"/>
    <xf numFmtId="0" fontId="6" fillId="0" borderId="0" xfId="0" applyFont="1"/>
    <xf numFmtId="0" fontId="7" fillId="0" borderId="0" xfId="0" applyFont="1"/>
    <xf numFmtId="0" fontId="8" fillId="0" borderId="0" xfId="0" applyFont="1"/>
    <xf numFmtId="0" fontId="0" fillId="0" borderId="16" xfId="0" applyBorder="1"/>
    <xf numFmtId="0" fontId="9" fillId="0" borderId="16" xfId="0" applyFont="1" applyBorder="1" applyAlignment="1">
      <alignment horizontal="center"/>
    </xf>
    <xf numFmtId="0" fontId="0" fillId="0" borderId="17" xfId="0" applyBorder="1"/>
    <xf numFmtId="0" fontId="0" fillId="0" borderId="17" xfId="0" applyBorder="1" applyAlignment="1">
      <alignment horizontal="center"/>
    </xf>
    <xf numFmtId="0" fontId="9" fillId="0" borderId="17" xfId="0" applyFont="1" applyBorder="1" applyAlignment="1">
      <alignment horizontal="center"/>
    </xf>
    <xf numFmtId="0" fontId="0" fillId="0" borderId="18" xfId="0" applyBorder="1" applyAlignment="1">
      <alignment horizontal="center"/>
    </xf>
    <xf numFmtId="0" fontId="32" fillId="0" borderId="19" xfId="0" applyFont="1" applyBorder="1"/>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xf>
    <xf numFmtId="0" fontId="32" fillId="0" borderId="15" xfId="0" applyFont="1" applyBorder="1"/>
    <xf numFmtId="0" fontId="0" fillId="0" borderId="23" xfId="0" applyBorder="1"/>
    <xf numFmtId="0" fontId="0" fillId="0" borderId="24" xfId="0" applyBorder="1" applyAlignment="1">
      <alignment horizontal="center"/>
    </xf>
    <xf numFmtId="0" fontId="32" fillId="0" borderId="11" xfId="0" applyFont="1" applyBorder="1"/>
    <xf numFmtId="0" fontId="0" fillId="0" borderId="25" xfId="0" applyBorder="1"/>
    <xf numFmtId="0" fontId="8" fillId="0" borderId="11" xfId="0" applyFont="1" applyBorder="1"/>
    <xf numFmtId="0" fontId="8" fillId="0" borderId="15" xfId="0" applyFont="1" applyBorder="1"/>
    <xf numFmtId="0" fontId="0" fillId="0" borderId="26" xfId="0" applyBorder="1" applyAlignment="1">
      <alignment horizontal="center"/>
    </xf>
    <xf numFmtId="0" fontId="8" fillId="0" borderId="14" xfId="0" applyFont="1" applyBorder="1"/>
    <xf numFmtId="0" fontId="0" fillId="0" borderId="27" xfId="0" applyBorder="1"/>
    <xf numFmtId="0" fontId="10" fillId="0" borderId="18" xfId="0" applyFont="1" applyBorder="1"/>
    <xf numFmtId="0" fontId="0" fillId="0" borderId="28" xfId="0" applyBorder="1"/>
    <xf numFmtId="0" fontId="10" fillId="0" borderId="26" xfId="0" applyFont="1" applyBorder="1"/>
    <xf numFmtId="0" fontId="0" fillId="0" borderId="29" xfId="0" applyBorder="1"/>
    <xf numFmtId="0" fontId="0" fillId="0" borderId="30" xfId="0" applyBorder="1"/>
    <xf numFmtId="0" fontId="0" fillId="0" borderId="31" xfId="0" applyBorder="1"/>
    <xf numFmtId="0" fontId="0" fillId="0" borderId="32" xfId="0" applyBorder="1"/>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5" fillId="0" borderId="0" xfId="0" applyFont="1" applyAlignment="1">
      <alignment horizontal="left"/>
    </xf>
    <xf numFmtId="0" fontId="35" fillId="0" borderId="0" xfId="0" applyFont="1"/>
    <xf numFmtId="0" fontId="33" fillId="0" borderId="0" xfId="0" applyFont="1" applyAlignment="1">
      <alignment horizontal="left" indent="5"/>
    </xf>
    <xf numFmtId="0" fontId="33" fillId="0" borderId="0" xfId="0" quotePrefix="1" applyFont="1" applyAlignment="1">
      <alignment horizontal="left" indent="5"/>
    </xf>
    <xf numFmtId="0" fontId="35" fillId="0" borderId="29" xfId="0" applyFont="1" applyBorder="1" applyAlignment="1">
      <alignment vertical="top" wrapText="1"/>
    </xf>
    <xf numFmtId="0" fontId="0" fillId="0" borderId="0" xfId="0" applyBorder="1" applyAlignment="1">
      <alignment horizontal="center"/>
    </xf>
    <xf numFmtId="0" fontId="35" fillId="0" borderId="34" xfId="0" applyFont="1" applyBorder="1" applyAlignment="1">
      <alignment vertical="top" wrapText="1"/>
    </xf>
    <xf numFmtId="0" fontId="36" fillId="0" borderId="0" xfId="0" applyFont="1" applyAlignment="1">
      <alignment horizontal="left"/>
    </xf>
    <xf numFmtId="0" fontId="40" fillId="0" borderId="0" xfId="0" applyFont="1"/>
    <xf numFmtId="0" fontId="0" fillId="0" borderId="0" xfId="0" applyAlignment="1">
      <alignment horizontal="left"/>
    </xf>
    <xf numFmtId="0" fontId="39" fillId="0" borderId="0" xfId="0" applyFont="1" applyAlignment="1">
      <alignment horizontal="left"/>
    </xf>
    <xf numFmtId="0" fontId="42" fillId="0" borderId="0" xfId="0" applyFont="1" applyAlignment="1">
      <alignment horizontal="left"/>
    </xf>
    <xf numFmtId="0" fontId="41" fillId="0" borderId="0" xfId="0" applyFont="1" applyAlignment="1">
      <alignment horizontal="left"/>
    </xf>
    <xf numFmtId="0" fontId="44" fillId="0" borderId="0" xfId="0" applyFont="1" applyAlignment="1">
      <alignment horizontal="left"/>
    </xf>
    <xf numFmtId="0" fontId="40" fillId="0" borderId="0" xfId="0" applyFont="1" applyAlignment="1">
      <alignment horizontal="left"/>
    </xf>
    <xf numFmtId="0" fontId="45" fillId="0" borderId="0" xfId="0" applyFont="1" applyAlignment="1">
      <alignment horizontal="left"/>
    </xf>
    <xf numFmtId="0" fontId="46" fillId="0" borderId="0" xfId="0" applyFont="1"/>
    <xf numFmtId="0" fontId="47" fillId="0" borderId="0" xfId="0" applyFont="1"/>
    <xf numFmtId="0" fontId="17" fillId="0" borderId="8" xfId="0" applyFont="1" applyBorder="1" applyAlignment="1"/>
    <xf numFmtId="0" fontId="16" fillId="0" borderId="0" xfId="0" applyFont="1" applyAlignment="1"/>
    <xf numFmtId="0" fontId="16" fillId="0" borderId="8" xfId="0" applyFont="1" applyBorder="1" applyAlignment="1"/>
    <xf numFmtId="0" fontId="17" fillId="0" borderId="1" xfId="0" applyFont="1" applyBorder="1" applyAlignment="1">
      <alignment horizontal="center"/>
    </xf>
    <xf numFmtId="0" fontId="1" fillId="0" borderId="13" xfId="0" applyFont="1" applyBorder="1" applyAlignment="1">
      <alignment horizontal="left"/>
    </xf>
    <xf numFmtId="44" fontId="0" fillId="0" borderId="4" xfId="0" applyNumberFormat="1" applyBorder="1"/>
    <xf numFmtId="44" fontId="17" fillId="0" borderId="1" xfId="1" applyFont="1" applyBorder="1" applyAlignment="1">
      <alignment horizontal="left"/>
    </xf>
    <xf numFmtId="44" fontId="17" fillId="0" borderId="1" xfId="1" applyFont="1" applyBorder="1"/>
    <xf numFmtId="44" fontId="17" fillId="0" borderId="1" xfId="1" applyFont="1" applyBorder="1" applyAlignment="1">
      <alignment horizontal="center"/>
    </xf>
    <xf numFmtId="0" fontId="17" fillId="0" borderId="6" xfId="0" applyFont="1" applyBorder="1" applyAlignment="1">
      <alignment horizontal="left" indent="1"/>
    </xf>
    <xf numFmtId="0" fontId="17" fillId="0" borderId="4" xfId="0" applyFont="1" applyFill="1" applyBorder="1" applyAlignment="1">
      <alignment horizontal="left" indent="1"/>
    </xf>
    <xf numFmtId="0" fontId="17" fillId="0" borderId="11" xfId="0" applyFont="1" applyBorder="1" applyAlignment="1">
      <alignment horizontal="center"/>
    </xf>
    <xf numFmtId="44" fontId="0" fillId="0" borderId="0" xfId="1" applyFont="1"/>
    <xf numFmtId="0" fontId="17" fillId="5" borderId="12" xfId="0" applyFont="1" applyFill="1" applyBorder="1" applyAlignment="1">
      <alignment horizontal="left"/>
    </xf>
    <xf numFmtId="0" fontId="50" fillId="0" borderId="2" xfId="0" applyFont="1" applyFill="1" applyBorder="1"/>
    <xf numFmtId="0" fontId="17" fillId="0" borderId="4" xfId="0" applyFont="1" applyBorder="1" applyAlignment="1">
      <alignment horizontal="right"/>
    </xf>
    <xf numFmtId="0" fontId="0" fillId="0" borderId="0" xfId="0" quotePrefix="1"/>
    <xf numFmtId="44" fontId="0" fillId="0" borderId="7" xfId="1" applyFont="1" applyBorder="1"/>
    <xf numFmtId="44" fontId="0" fillId="0" borderId="7" xfId="0" applyNumberFormat="1" applyBorder="1"/>
    <xf numFmtId="0" fontId="0" fillId="0" borderId="0" xfId="0" applyAlignment="1">
      <alignment horizontal="left"/>
    </xf>
    <xf numFmtId="44" fontId="0" fillId="6" borderId="7" xfId="0" applyNumberFormat="1" applyFill="1" applyBorder="1"/>
    <xf numFmtId="44" fontId="0" fillId="0" borderId="8" xfId="1" applyFont="1"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0" xfId="0" applyBorder="1" applyAlignment="1"/>
    <xf numFmtId="164" fontId="16" fillId="0" borderId="8" xfId="0" applyNumberFormat="1" applyFont="1" applyBorder="1" applyAlignment="1"/>
    <xf numFmtId="164" fontId="16" fillId="0" borderId="3" xfId="0" applyNumberFormat="1" applyFont="1" applyBorder="1" applyAlignment="1"/>
    <xf numFmtId="44" fontId="17" fillId="0" borderId="11" xfId="1" applyFont="1" applyBorder="1" applyAlignment="1">
      <alignment horizontal="center"/>
    </xf>
    <xf numFmtId="44" fontId="17" fillId="0" borderId="11" xfId="1" applyFont="1" applyBorder="1" applyAlignment="1">
      <alignment horizontal="left"/>
    </xf>
    <xf numFmtId="0" fontId="18" fillId="0" borderId="12" xfId="0" applyFont="1" applyBorder="1"/>
    <xf numFmtId="0" fontId="0" fillId="0" borderId="6" xfId="0" applyBorder="1" applyAlignment="1"/>
    <xf numFmtId="0" fontId="40" fillId="0" borderId="0" xfId="0" applyFont="1" applyAlignment="1">
      <alignment horizontal="left"/>
    </xf>
    <xf numFmtId="0" fontId="40" fillId="0" borderId="8" xfId="0" applyFont="1" applyBorder="1" applyAlignment="1">
      <alignment horizontal="center"/>
    </xf>
    <xf numFmtId="0" fontId="0" fillId="0" borderId="0" xfId="0" applyAlignment="1">
      <alignment horizontal="center"/>
    </xf>
    <xf numFmtId="0" fontId="0" fillId="0" borderId="0" xfId="0" applyAlignment="1"/>
    <xf numFmtId="0" fontId="43" fillId="0" borderId="8" xfId="0" applyFont="1" applyBorder="1" applyAlignment="1"/>
    <xf numFmtId="0" fontId="0" fillId="0" borderId="0" xfId="0" applyAlignment="1">
      <alignment horizontal="center"/>
    </xf>
    <xf numFmtId="0" fontId="52" fillId="0" borderId="0" xfId="0" applyFont="1"/>
    <xf numFmtId="0" fontId="53" fillId="0" borderId="0" xfId="0" applyFont="1"/>
    <xf numFmtId="0" fontId="47" fillId="0" borderId="0" xfId="0" applyFont="1" applyAlignment="1">
      <alignment horizontal="center"/>
    </xf>
    <xf numFmtId="0" fontId="47" fillId="0" borderId="0" xfId="0" applyFont="1" applyAlignment="1">
      <alignment horizontal="center"/>
    </xf>
    <xf numFmtId="0" fontId="0" fillId="0" borderId="0" xfId="0" applyAlignment="1">
      <alignment horizontal="center"/>
    </xf>
    <xf numFmtId="6" fontId="22" fillId="0" borderId="0" xfId="0" applyNumberFormat="1" applyFont="1"/>
    <xf numFmtId="8" fontId="0" fillId="0" borderId="8" xfId="0" applyNumberFormat="1" applyBorder="1"/>
    <xf numFmtId="8" fontId="0" fillId="0" borderId="3" xfId="0" applyNumberFormat="1" applyBorder="1"/>
    <xf numFmtId="14" fontId="46" fillId="0" borderId="0" xfId="0" applyNumberFormat="1" applyFont="1"/>
    <xf numFmtId="0" fontId="46" fillId="0" borderId="0" xfId="0" applyFont="1" applyAlignment="1">
      <alignment horizontal="right"/>
    </xf>
    <xf numFmtId="0" fontId="19" fillId="3" borderId="2" xfId="0" applyFont="1" applyFill="1" applyBorder="1" applyAlignment="1">
      <alignment horizontal="center"/>
    </xf>
    <xf numFmtId="0" fontId="19" fillId="3" borderId="3" xfId="0" applyFont="1" applyFill="1" applyBorder="1" applyAlignment="1">
      <alignment horizontal="center"/>
    </xf>
    <xf numFmtId="0" fontId="19" fillId="3" borderId="4" xfId="0" applyFont="1" applyFill="1" applyBorder="1" applyAlignment="1">
      <alignment horizontal="center"/>
    </xf>
    <xf numFmtId="0" fontId="21" fillId="0" borderId="6" xfId="0" applyFont="1" applyBorder="1" applyAlignment="1">
      <alignment horizontal="center"/>
    </xf>
    <xf numFmtId="0" fontId="21" fillId="0" borderId="5"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0" fontId="17" fillId="0" borderId="2" xfId="0" applyFont="1" applyFill="1" applyBorder="1" applyAlignment="1">
      <alignment horizontal="left" indent="1"/>
    </xf>
    <xf numFmtId="0" fontId="17" fillId="0" borderId="4" xfId="0" applyFont="1" applyFill="1" applyBorder="1" applyAlignment="1">
      <alignment horizontal="left" indent="1"/>
    </xf>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2" xfId="0" applyFont="1" applyBorder="1" applyAlignment="1">
      <alignment horizontal="left" indent="1"/>
    </xf>
    <xf numFmtId="0" fontId="17" fillId="0" borderId="4" xfId="0" applyFont="1" applyBorder="1" applyAlignment="1">
      <alignment horizontal="left" indent="1"/>
    </xf>
    <xf numFmtId="0" fontId="0" fillId="0" borderId="13" xfId="0" applyBorder="1" applyAlignment="1">
      <alignment horizontal="left"/>
    </xf>
    <xf numFmtId="0" fontId="0" fillId="0" borderId="0" xfId="0" applyAlignment="1">
      <alignment horizontal="left"/>
    </xf>
    <xf numFmtId="0" fontId="0" fillId="0" borderId="13" xfId="0" applyBorder="1" applyAlignment="1">
      <alignment horizontal="left" indent="5"/>
    </xf>
    <xf numFmtId="0" fontId="0" fillId="0" borderId="0" xfId="0" applyAlignment="1">
      <alignment horizontal="left" indent="5"/>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3" xfId="0" applyFill="1" applyBorder="1" applyAlignment="1">
      <alignment horizontal="left"/>
    </xf>
    <xf numFmtId="0" fontId="0" fillId="0" borderId="0" xfId="0" applyFill="1" applyBorder="1" applyAlignment="1">
      <alignment horizontal="left"/>
    </xf>
    <xf numFmtId="0" fontId="17" fillId="0" borderId="6" xfId="0" applyFont="1" applyBorder="1" applyAlignment="1">
      <alignment horizontal="left"/>
    </xf>
    <xf numFmtId="0" fontId="17" fillId="0" borderId="10" xfId="0" applyFont="1" applyFill="1" applyBorder="1" applyAlignment="1">
      <alignment horizontal="left"/>
    </xf>
    <xf numFmtId="0" fontId="17" fillId="0" borderId="6" xfId="0" applyFont="1" applyFill="1" applyBorder="1" applyAlignment="1">
      <alignment horizontal="left"/>
    </xf>
    <xf numFmtId="0" fontId="17" fillId="0" borderId="5" xfId="0" applyFont="1" applyFill="1" applyBorder="1" applyAlignment="1">
      <alignment horizontal="left"/>
    </xf>
    <xf numFmtId="0" fontId="17" fillId="0" borderId="8" xfId="0" applyFont="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7" fillId="0" borderId="0" xfId="0" applyFont="1" applyAlignment="1">
      <alignment horizontal="left"/>
    </xf>
    <xf numFmtId="0" fontId="0" fillId="0" borderId="8" xfId="0" applyFont="1" applyBorder="1" applyAlignment="1">
      <alignment horizontal="left"/>
    </xf>
    <xf numFmtId="0" fontId="17" fillId="0" borderId="9" xfId="0" applyFont="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8"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9" fillId="0" borderId="10" xfId="0" applyFont="1" applyBorder="1" applyAlignment="1">
      <alignment horizontal="center"/>
    </xf>
    <xf numFmtId="0" fontId="19" fillId="0" borderId="6" xfId="0" applyFont="1" applyBorder="1" applyAlignment="1">
      <alignment horizontal="center"/>
    </xf>
    <xf numFmtId="0" fontId="19" fillId="0" borderId="5" xfId="0" applyFont="1" applyBorder="1" applyAlignment="1">
      <alignment horizontal="center"/>
    </xf>
    <xf numFmtId="0" fontId="0" fillId="0" borderId="9" xfId="0" applyBorder="1" applyAlignment="1">
      <alignment horizontal="center"/>
    </xf>
    <xf numFmtId="0" fontId="0" fillId="0" borderId="3" xfId="0" applyFont="1" applyBorder="1" applyAlignment="1">
      <alignment horizontal="left"/>
    </xf>
    <xf numFmtId="0" fontId="0" fillId="0" borderId="0" xfId="0" applyBorder="1" applyAlignment="1">
      <alignment horizontal="left" indent="5"/>
    </xf>
    <xf numFmtId="0" fontId="18" fillId="0" borderId="0"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6" fillId="0" borderId="6" xfId="0" applyFont="1" applyBorder="1" applyAlignment="1">
      <alignment horizontal="left"/>
    </xf>
    <xf numFmtId="164" fontId="16" fillId="0" borderId="3" xfId="0" applyNumberFormat="1" applyFont="1" applyBorder="1" applyAlignment="1">
      <alignment horizontal="center"/>
    </xf>
    <xf numFmtId="0" fontId="16" fillId="0" borderId="0" xfId="0" applyFont="1" applyAlignment="1">
      <alignment horizontal="left"/>
    </xf>
    <xf numFmtId="164" fontId="16" fillId="0" borderId="8" xfId="0" applyNumberFormat="1" applyFont="1" applyBorder="1" applyAlignment="1">
      <alignment horizontal="center"/>
    </xf>
    <xf numFmtId="0" fontId="18" fillId="0" borderId="3" xfId="0" applyFont="1" applyBorder="1" applyAlignment="1">
      <alignment horizontal="left"/>
    </xf>
    <xf numFmtId="0" fontId="18" fillId="0" borderId="4" xfId="0" applyFont="1" applyBorder="1" applyAlignment="1">
      <alignment horizontal="left"/>
    </xf>
    <xf numFmtId="0" fontId="16" fillId="0" borderId="7"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7" fillId="5" borderId="3" xfId="0" applyFont="1" applyFill="1" applyBorder="1" applyAlignment="1">
      <alignment horizontal="left"/>
    </xf>
    <xf numFmtId="0" fontId="17" fillId="5" borderId="4" xfId="0" applyFont="1" applyFill="1" applyBorder="1" applyAlignment="1">
      <alignment horizontal="left"/>
    </xf>
    <xf numFmtId="0" fontId="17" fillId="0" borderId="12" xfId="0" applyFont="1" applyBorder="1" applyAlignment="1">
      <alignment horizontal="left"/>
    </xf>
    <xf numFmtId="0" fontId="17" fillId="0" borderId="3" xfId="0" applyFont="1" applyBorder="1" applyAlignment="1">
      <alignment horizontal="right"/>
    </xf>
    <xf numFmtId="0" fontId="17" fillId="0" borderId="4" xfId="0" applyFont="1" applyBorder="1" applyAlignment="1">
      <alignment horizontal="right"/>
    </xf>
    <xf numFmtId="0" fontId="16" fillId="0" borderId="10" xfId="0" applyFont="1" applyBorder="1" applyAlignment="1">
      <alignment horizontal="left"/>
    </xf>
    <xf numFmtId="0" fontId="16" fillId="0" borderId="5" xfId="0" applyFont="1" applyBorder="1" applyAlignment="1">
      <alignment horizontal="left"/>
    </xf>
    <xf numFmtId="0" fontId="0" fillId="0" borderId="9" xfId="0" applyBorder="1" applyAlignment="1">
      <alignment horizontal="left"/>
    </xf>
    <xf numFmtId="0" fontId="19" fillId="0" borderId="13" xfId="0" applyFont="1" applyBorder="1" applyAlignment="1">
      <alignment horizontal="center"/>
    </xf>
    <xf numFmtId="0" fontId="19" fillId="0" borderId="0" xfId="0" applyFont="1" applyBorder="1" applyAlignment="1">
      <alignment horizontal="center"/>
    </xf>
    <xf numFmtId="0" fontId="19" fillId="0" borderId="7" xfId="0" applyFont="1" applyBorder="1" applyAlignment="1">
      <alignment horizontal="center"/>
    </xf>
    <xf numFmtId="0" fontId="16" fillId="0" borderId="1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23" fillId="4" borderId="2" xfId="0" applyFont="1" applyFill="1" applyBorder="1" applyAlignment="1">
      <alignment horizontal="center"/>
    </xf>
    <xf numFmtId="0" fontId="23" fillId="4" borderId="4" xfId="0" applyFont="1" applyFill="1" applyBorder="1" applyAlignment="1">
      <alignment horizontal="center"/>
    </xf>
    <xf numFmtId="0" fontId="0" fillId="0" borderId="2" xfId="0" applyBorder="1" applyAlignment="1">
      <alignment horizontal="left"/>
    </xf>
    <xf numFmtId="0" fontId="22" fillId="0" borderId="0" xfId="0" applyFont="1" applyAlignment="1">
      <alignment horizontal="left" wrapText="1"/>
    </xf>
    <xf numFmtId="0" fontId="22" fillId="0" borderId="0" xfId="0" applyFont="1" applyAlignment="1">
      <alignment horizontal="left"/>
    </xf>
    <xf numFmtId="0" fontId="25" fillId="0" borderId="6" xfId="0" applyFont="1" applyBorder="1" applyAlignment="1">
      <alignment horizontal="center"/>
    </xf>
    <xf numFmtId="0" fontId="26" fillId="0" borderId="0" xfId="0" applyFont="1" applyAlignment="1">
      <alignment horizontal="center"/>
    </xf>
    <xf numFmtId="0" fontId="0" fillId="0" borderId="6" xfId="0" applyBorder="1" applyAlignment="1">
      <alignment horizontal="left"/>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0" fillId="0" borderId="0" xfId="0" applyFont="1" applyAlignment="1">
      <alignment horizontal="left"/>
    </xf>
    <xf numFmtId="0" fontId="7" fillId="0" borderId="0" xfId="0" applyFont="1" applyAlignment="1">
      <alignment horizontal="left"/>
    </xf>
    <xf numFmtId="0" fontId="0" fillId="0" borderId="13"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35" fillId="0" borderId="1" xfId="0" applyFont="1" applyBorder="1" applyAlignment="1">
      <alignment vertical="top" wrapText="1"/>
    </xf>
    <xf numFmtId="0" fontId="35" fillId="0" borderId="25" xfId="0" applyFont="1" applyBorder="1" applyAlignment="1">
      <alignment vertical="top" wrapText="1"/>
    </xf>
    <xf numFmtId="0" fontId="35" fillId="0" borderId="27" xfId="0" applyFont="1" applyBorder="1" applyAlignment="1">
      <alignment vertical="top" wrapText="1"/>
    </xf>
    <xf numFmtId="0" fontId="35" fillId="0" borderId="36" xfId="0" applyFont="1" applyBorder="1" applyAlignment="1">
      <alignment vertical="top" wrapText="1"/>
    </xf>
    <xf numFmtId="0" fontId="35" fillId="0" borderId="37" xfId="0" applyFont="1" applyBorder="1" applyAlignment="1">
      <alignment vertical="top" wrapText="1"/>
    </xf>
    <xf numFmtId="0" fontId="33" fillId="0" borderId="0" xfId="0" applyFont="1" applyAlignment="1">
      <alignment horizontal="left"/>
    </xf>
    <xf numFmtId="0" fontId="35" fillId="0" borderId="0" xfId="0" applyFont="1" applyAlignment="1">
      <alignment horizontal="left"/>
    </xf>
    <xf numFmtId="0" fontId="35" fillId="0" borderId="35" xfId="0" applyFont="1" applyBorder="1" applyAlignment="1">
      <alignment vertical="top" wrapText="1"/>
    </xf>
    <xf numFmtId="0" fontId="35" fillId="0" borderId="33" xfId="0" applyFont="1" applyBorder="1" applyAlignment="1">
      <alignment vertical="top" wrapText="1"/>
    </xf>
    <xf numFmtId="0" fontId="33" fillId="0" borderId="0" xfId="0" applyFont="1" applyAlignment="1">
      <alignment horizontal="center" wrapText="1"/>
    </xf>
    <xf numFmtId="0" fontId="0" fillId="0" borderId="0" xfId="0" applyAlignment="1"/>
    <xf numFmtId="0" fontId="34" fillId="0" borderId="0" xfId="0" applyFont="1" applyAlignment="1">
      <alignment horizontal="center"/>
    </xf>
    <xf numFmtId="0" fontId="33"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Alignment="1">
      <alignment horizontal="left"/>
    </xf>
    <xf numFmtId="0" fontId="41" fillId="0" borderId="0" xfId="0" applyFont="1" applyAlignment="1">
      <alignment horizontal="left" wrapText="1"/>
    </xf>
    <xf numFmtId="0" fontId="41" fillId="0" borderId="0" xfId="0" applyFont="1" applyAlignment="1">
      <alignment horizontal="left"/>
    </xf>
    <xf numFmtId="0" fontId="51" fillId="0" borderId="8" xfId="0" applyFont="1" applyBorder="1" applyAlignment="1">
      <alignment horizontal="center"/>
    </xf>
    <xf numFmtId="0" fontId="52" fillId="0" borderId="0" xfId="0" applyFont="1" applyAlignment="1">
      <alignment horizontal="center"/>
    </xf>
    <xf numFmtId="0" fontId="47" fillId="0" borderId="0" xfId="0" applyFont="1" applyAlignment="1">
      <alignment horizontal="center"/>
    </xf>
    <xf numFmtId="0" fontId="40" fillId="0" borderId="0" xfId="0" applyFont="1" applyAlignment="1">
      <alignment horizontal="left"/>
    </xf>
    <xf numFmtId="0" fontId="40" fillId="0" borderId="8" xfId="0" applyFont="1" applyBorder="1" applyAlignment="1">
      <alignment horizontal="center"/>
    </xf>
    <xf numFmtId="0" fontId="40" fillId="0" borderId="0" xfId="0" applyFont="1" applyAlignment="1">
      <alignment horizontal="left" wrapText="1"/>
    </xf>
    <xf numFmtId="0" fontId="48" fillId="0" borderId="0" xfId="0" applyFont="1" applyAlignment="1">
      <alignment horizontal="center"/>
    </xf>
    <xf numFmtId="0" fontId="46" fillId="0" borderId="0" xfId="0" applyFont="1" applyAlignment="1">
      <alignment horizontal="left"/>
    </xf>
    <xf numFmtId="0" fontId="47" fillId="0" borderId="0" xfId="0" applyFont="1" applyAlignment="1">
      <alignment horizontal="left"/>
    </xf>
    <xf numFmtId="0" fontId="23" fillId="0" borderId="0" xfId="0" applyFont="1"/>
    <xf numFmtId="14" fontId="0" fillId="0" borderId="1" xfId="0" applyNumberFormat="1" applyBorder="1"/>
    <xf numFmtId="20" fontId="0" fillId="0" borderId="1" xfId="0" applyNumberFormat="1" applyBorder="1"/>
    <xf numFmtId="0" fontId="22" fillId="0" borderId="0" xfId="0" applyFont="1" applyFill="1" applyBorder="1"/>
    <xf numFmtId="0" fontId="29" fillId="0" borderId="2" xfId="2" applyBorder="1" applyAlignment="1" applyProtection="1">
      <alignment horizontal="left"/>
    </xf>
    <xf numFmtId="0" fontId="29" fillId="0" borderId="3" xfId="2" applyBorder="1" applyAlignment="1" applyProtection="1">
      <alignment horizontal="left"/>
    </xf>
    <xf numFmtId="0" fontId="29" fillId="0" borderId="4" xfId="2" applyBorder="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1</xdr:col>
      <xdr:colOff>657225</xdr:colOff>
      <xdr:row>4</xdr:row>
      <xdr:rowOff>104775</xdr:rowOff>
    </xdr:to>
    <xdr:pic>
      <xdr:nvPicPr>
        <xdr:cNvPr id="1371" name="Picture 2"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28575" y="352425"/>
          <a:ext cx="1238250" cy="638175"/>
        </a:xfrm>
        <a:prstGeom prst="rect">
          <a:avLst/>
        </a:prstGeom>
        <a:noFill/>
        <a:ln w="9525">
          <a:noFill/>
          <a:miter lim="800000"/>
          <a:headEnd/>
          <a:tailEnd/>
        </a:ln>
      </xdr:spPr>
    </xdr:pic>
    <xdr:clientData/>
  </xdr:twoCellAnchor>
  <xdr:twoCellAnchor>
    <xdr:from>
      <xdr:col>0</xdr:col>
      <xdr:colOff>28575</xdr:colOff>
      <xdr:row>81</xdr:row>
      <xdr:rowOff>9525</xdr:rowOff>
    </xdr:from>
    <xdr:to>
      <xdr:col>1</xdr:col>
      <xdr:colOff>657225</xdr:colOff>
      <xdr:row>84</xdr:row>
      <xdr:rowOff>104775</xdr:rowOff>
    </xdr:to>
    <xdr:pic>
      <xdr:nvPicPr>
        <xdr:cNvPr id="21" name="Picture 2"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28575" y="352425"/>
          <a:ext cx="137160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0</xdr:row>
      <xdr:rowOff>28575</xdr:rowOff>
    </xdr:from>
    <xdr:to>
      <xdr:col>9</xdr:col>
      <xdr:colOff>523875</xdr:colOff>
      <xdr:row>2</xdr:row>
      <xdr:rowOff>152400</xdr:rowOff>
    </xdr:to>
    <xdr:pic>
      <xdr:nvPicPr>
        <xdr:cNvPr id="2" name="Picture 1"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4038600" y="28575"/>
          <a:ext cx="2381250" cy="504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476250</xdr:colOff>
      <xdr:row>0</xdr:row>
      <xdr:rowOff>38100</xdr:rowOff>
    </xdr:from>
    <xdr:to>
      <xdr:col>9</xdr:col>
      <xdr:colOff>152400</xdr:colOff>
      <xdr:row>5</xdr:row>
      <xdr:rowOff>161925</xdr:rowOff>
    </xdr:to>
    <xdr:pic>
      <xdr:nvPicPr>
        <xdr:cNvPr id="2050" name="Picture 1"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2495550" y="38100"/>
          <a:ext cx="2276475" cy="1076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1</xdr:row>
      <xdr:rowOff>0</xdr:rowOff>
    </xdr:from>
    <xdr:to>
      <xdr:col>7</xdr:col>
      <xdr:colOff>628650</xdr:colOff>
      <xdr:row>5</xdr:row>
      <xdr:rowOff>180975</xdr:rowOff>
    </xdr:to>
    <xdr:pic>
      <xdr:nvPicPr>
        <xdr:cNvPr id="4097" name="Picture 1"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5343525" y="190500"/>
          <a:ext cx="1457325" cy="942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152400</xdr:colOff>
      <xdr:row>5</xdr:row>
      <xdr:rowOff>161925</xdr:rowOff>
    </xdr:to>
    <xdr:pic>
      <xdr:nvPicPr>
        <xdr:cNvPr id="3073" name="Picture 1"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657475" cy="1076325"/>
        </a:xfrm>
        <a:prstGeom prst="rect">
          <a:avLst/>
        </a:prstGeom>
        <a:noFill/>
        <a:ln w="9525">
          <a:noFill/>
          <a:miter lim="800000"/>
          <a:headEnd/>
          <a:tailEnd/>
        </a:ln>
      </xdr:spPr>
    </xdr:pic>
    <xdr:clientData/>
  </xdr:twoCellAnchor>
  <xdr:twoCellAnchor>
    <xdr:from>
      <xdr:col>0</xdr:col>
      <xdr:colOff>0</xdr:colOff>
      <xdr:row>47</xdr:row>
      <xdr:rowOff>38100</xdr:rowOff>
    </xdr:from>
    <xdr:to>
      <xdr:col>4</xdr:col>
      <xdr:colOff>152400</xdr:colOff>
      <xdr:row>52</xdr:row>
      <xdr:rowOff>161925</xdr:rowOff>
    </xdr:to>
    <xdr:pic>
      <xdr:nvPicPr>
        <xdr:cNvPr id="3074" name="Picture 2"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0" y="8905875"/>
          <a:ext cx="2657475" cy="1076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57150</xdr:rowOff>
    </xdr:from>
    <xdr:to>
      <xdr:col>6</xdr:col>
      <xdr:colOff>400050</xdr:colOff>
      <xdr:row>5</xdr:row>
      <xdr:rowOff>180975</xdr:rowOff>
    </xdr:to>
    <xdr:pic>
      <xdr:nvPicPr>
        <xdr:cNvPr id="2" name="Picture 1" descr="F:\Geek Squad Data Backup\Giancarlo Dall'Orso\My Documents\BB&amp;D Transportation\Documents\BB&amp;D.JPG"/>
        <xdr:cNvPicPr>
          <a:picLocks noChangeAspect="1" noChangeArrowheads="1"/>
        </xdr:cNvPicPr>
      </xdr:nvPicPr>
      <xdr:blipFill>
        <a:blip xmlns:r="http://schemas.openxmlformats.org/officeDocument/2006/relationships" r:embed="rId1" cstate="print"/>
        <a:srcRect/>
        <a:stretch>
          <a:fillRect/>
        </a:stretch>
      </xdr:blipFill>
      <xdr:spPr bwMode="auto">
        <a:xfrm>
          <a:off x="1466850" y="57150"/>
          <a:ext cx="2590800" cy="1076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295275</xdr:colOff>
      <xdr:row>0</xdr:row>
      <xdr:rowOff>0</xdr:rowOff>
    </xdr:from>
    <xdr:to>
      <xdr:col>5</xdr:col>
      <xdr:colOff>609600</xdr:colOff>
      <xdr:row>6</xdr:row>
      <xdr:rowOff>92521</xdr:rowOff>
    </xdr:to>
    <xdr:pic>
      <xdr:nvPicPr>
        <xdr:cNvPr id="1025" name="Picture 1" descr="BB&amp;D"/>
        <xdr:cNvPicPr>
          <a:picLocks noChangeAspect="1" noChangeArrowheads="1"/>
        </xdr:cNvPicPr>
      </xdr:nvPicPr>
      <xdr:blipFill>
        <a:blip xmlns:r="http://schemas.openxmlformats.org/officeDocument/2006/relationships" r:embed="rId1" cstate="print"/>
        <a:srcRect/>
        <a:stretch>
          <a:fillRect/>
        </a:stretch>
      </xdr:blipFill>
      <xdr:spPr bwMode="auto">
        <a:xfrm>
          <a:off x="1819275" y="0"/>
          <a:ext cx="2143125" cy="1292671"/>
        </a:xfrm>
        <a:prstGeom prst="rect">
          <a:avLst/>
        </a:prstGeom>
        <a:noFill/>
      </xdr:spPr>
    </xdr:pic>
    <xdr:clientData/>
  </xdr:twoCellAnchor>
  <xdr:twoCellAnchor>
    <xdr:from>
      <xdr:col>2</xdr:col>
      <xdr:colOff>400051</xdr:colOff>
      <xdr:row>52</xdr:row>
      <xdr:rowOff>47625</xdr:rowOff>
    </xdr:from>
    <xdr:to>
      <xdr:col>5</xdr:col>
      <xdr:colOff>457200</xdr:colOff>
      <xdr:row>57</xdr:row>
      <xdr:rowOff>171450</xdr:rowOff>
    </xdr:to>
    <xdr:pic>
      <xdr:nvPicPr>
        <xdr:cNvPr id="4" name="Picture 3" descr="F:\Geek Squad Data Backup\Giancarlo Dall'Orso\My Documents\BB&amp;D Transportation\Documents\BB&amp;D.JPG"/>
        <xdr:cNvPicPr>
          <a:picLocks noChangeAspect="1" noChangeArrowheads="1"/>
        </xdr:cNvPicPr>
      </xdr:nvPicPr>
      <xdr:blipFill>
        <a:blip xmlns:r="http://schemas.openxmlformats.org/officeDocument/2006/relationships" r:embed="rId2" cstate="print"/>
        <a:srcRect/>
        <a:stretch>
          <a:fillRect/>
        </a:stretch>
      </xdr:blipFill>
      <xdr:spPr bwMode="auto">
        <a:xfrm>
          <a:off x="1924051" y="10610850"/>
          <a:ext cx="1885949" cy="1076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atrick@flynncaps.com" TargetMode="External"/><Relationship Id="rId2" Type="http://schemas.openxmlformats.org/officeDocument/2006/relationships/hyperlink" Target="mailto:14@" TargetMode="External"/><Relationship Id="rId1" Type="http://schemas.openxmlformats.org/officeDocument/2006/relationships/hyperlink" Target="mailto:14@"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K155"/>
  <sheetViews>
    <sheetView tabSelected="1" zoomScaleNormal="100" workbookViewId="0">
      <selection activeCell="E65" sqref="E65"/>
    </sheetView>
  </sheetViews>
  <sheetFormatPr defaultRowHeight="15"/>
  <cols>
    <col min="1" max="1" width="11.140625" customWidth="1"/>
    <col min="2" max="2" width="10" customWidth="1"/>
    <col min="3" max="3" width="10.28515625" customWidth="1"/>
    <col min="4" max="4" width="11.28515625" customWidth="1"/>
    <col min="5" max="5" width="8.5703125" customWidth="1"/>
    <col min="6" max="6" width="11.42578125" customWidth="1"/>
    <col min="7" max="7" width="14.7109375" customWidth="1"/>
    <col min="8" max="8" width="2.85546875" customWidth="1"/>
    <col min="9" max="9" width="13.42578125" customWidth="1"/>
    <col min="11" max="11" width="11.42578125" customWidth="1"/>
  </cols>
  <sheetData>
    <row r="1" spans="1:11" ht="12" customHeight="1">
      <c r="A1" s="192" t="s">
        <v>11</v>
      </c>
      <c r="B1" s="193"/>
      <c r="C1" s="193"/>
      <c r="D1" s="193"/>
      <c r="E1" s="193"/>
      <c r="F1" s="193"/>
      <c r="G1" s="193"/>
      <c r="H1" s="193"/>
      <c r="I1" s="193"/>
      <c r="J1" s="193"/>
      <c r="K1" s="194"/>
    </row>
    <row r="2" spans="1:11" ht="14.25" customHeight="1">
      <c r="A2" s="197"/>
      <c r="B2" s="197"/>
      <c r="C2" s="245" t="s">
        <v>411</v>
      </c>
      <c r="D2" s="245"/>
      <c r="E2" s="246">
        <v>0</v>
      </c>
      <c r="F2" s="246"/>
      <c r="G2" s="195" t="s">
        <v>15</v>
      </c>
      <c r="H2" s="195"/>
      <c r="I2" s="195"/>
      <c r="J2" s="195"/>
      <c r="K2" s="196"/>
    </row>
    <row r="3" spans="1:11" ht="14.25" customHeight="1">
      <c r="A3" s="198"/>
      <c r="B3" s="198"/>
      <c r="C3" s="144" t="s">
        <v>410</v>
      </c>
      <c r="D3" s="170">
        <v>0</v>
      </c>
      <c r="E3" s="144" t="s">
        <v>396</v>
      </c>
      <c r="F3" s="145"/>
      <c r="G3" s="242" t="s">
        <v>408</v>
      </c>
      <c r="H3" s="243"/>
      <c r="I3" s="243"/>
      <c r="J3" s="243"/>
      <c r="K3" s="244"/>
    </row>
    <row r="4" spans="1:11" ht="14.25" customHeight="1">
      <c r="A4" s="198"/>
      <c r="B4" s="198"/>
      <c r="C4" s="144" t="s">
        <v>412</v>
      </c>
      <c r="D4" s="171">
        <v>0</v>
      </c>
      <c r="E4" s="144" t="s">
        <v>396</v>
      </c>
      <c r="F4" s="145"/>
      <c r="G4" s="35" t="s">
        <v>385</v>
      </c>
      <c r="H4" s="226" t="s">
        <v>386</v>
      </c>
      <c r="I4" s="226"/>
      <c r="J4" s="3"/>
      <c r="K4" s="11"/>
    </row>
    <row r="5" spans="1:11" ht="12" customHeight="1">
      <c r="A5" s="198"/>
      <c r="B5" s="198"/>
      <c r="C5" s="247" t="s">
        <v>409</v>
      </c>
      <c r="D5" s="247"/>
      <c r="E5" s="248">
        <v>0</v>
      </c>
      <c r="F5" s="248"/>
      <c r="G5" s="35" t="s">
        <v>387</v>
      </c>
      <c r="H5" s="228" t="s">
        <v>388</v>
      </c>
      <c r="I5" s="228"/>
      <c r="J5" s="3"/>
      <c r="K5" s="11"/>
    </row>
    <row r="6" spans="1:11" ht="12" customHeight="1">
      <c r="A6" s="17" t="s">
        <v>8</v>
      </c>
      <c r="C6" s="18" t="s">
        <v>394</v>
      </c>
      <c r="D6" s="222" t="s">
        <v>84</v>
      </c>
      <c r="E6" s="222"/>
      <c r="F6" s="222"/>
      <c r="G6" s="19" t="s">
        <v>12</v>
      </c>
      <c r="H6" s="223" t="s">
        <v>85</v>
      </c>
      <c r="I6" s="223"/>
      <c r="J6" s="219" t="s">
        <v>389</v>
      </c>
      <c r="K6" s="224"/>
    </row>
    <row r="7" spans="1:11" ht="13.5" customHeight="1">
      <c r="A7" s="17" t="s">
        <v>9</v>
      </c>
      <c r="C7" s="18" t="s">
        <v>395</v>
      </c>
      <c r="D7" s="222" t="s">
        <v>82</v>
      </c>
      <c r="E7" s="222"/>
      <c r="F7" s="222"/>
      <c r="G7" s="19" t="s">
        <v>13</v>
      </c>
      <c r="H7" s="240" t="s">
        <v>77</v>
      </c>
      <c r="I7" s="240"/>
      <c r="J7" s="249" t="s">
        <v>390</v>
      </c>
      <c r="K7" s="250"/>
    </row>
    <row r="8" spans="1:11" ht="15" customHeight="1">
      <c r="A8" s="17" t="s">
        <v>10</v>
      </c>
      <c r="C8" s="143" t="s">
        <v>392</v>
      </c>
      <c r="D8" s="219" t="s">
        <v>393</v>
      </c>
      <c r="E8" s="219"/>
      <c r="F8" s="219"/>
      <c r="G8" s="47" t="s">
        <v>14</v>
      </c>
      <c r="H8" s="223" t="s">
        <v>78</v>
      </c>
      <c r="I8" s="223"/>
      <c r="J8" s="220" t="s">
        <v>391</v>
      </c>
      <c r="K8" s="221"/>
    </row>
    <row r="9" spans="1:11" ht="14.25" customHeight="1">
      <c r="A9" s="44" t="s">
        <v>397</v>
      </c>
      <c r="B9" s="252">
        <v>691</v>
      </c>
      <c r="C9" s="254"/>
      <c r="D9" s="44" t="s">
        <v>398</v>
      </c>
      <c r="E9" s="252" t="s">
        <v>399</v>
      </c>
      <c r="F9" s="253"/>
      <c r="G9" s="254"/>
      <c r="H9" s="23">
        <v>1</v>
      </c>
      <c r="I9" s="152" t="s">
        <v>406</v>
      </c>
      <c r="J9" s="154">
        <v>3</v>
      </c>
      <c r="K9" s="149">
        <f>+J9*120</f>
        <v>360</v>
      </c>
    </row>
    <row r="10" spans="1:11" ht="14.25" customHeight="1">
      <c r="A10" s="44" t="s">
        <v>86</v>
      </c>
      <c r="B10" s="252"/>
      <c r="C10" s="254"/>
      <c r="D10" s="44" t="s">
        <v>401</v>
      </c>
      <c r="E10" s="252" t="s">
        <v>400</v>
      </c>
      <c r="F10" s="253"/>
      <c r="G10" s="254"/>
      <c r="H10" s="24">
        <v>2</v>
      </c>
      <c r="I10" s="204" t="s">
        <v>16</v>
      </c>
      <c r="J10" s="205"/>
      <c r="K10" s="149" t="s">
        <v>3</v>
      </c>
    </row>
    <row r="11" spans="1:11" ht="14.25" customHeight="1">
      <c r="A11" s="44" t="s">
        <v>87</v>
      </c>
      <c r="B11" s="252"/>
      <c r="C11" s="254"/>
      <c r="D11" s="44" t="s">
        <v>79</v>
      </c>
      <c r="E11" s="252"/>
      <c r="F11" s="253"/>
      <c r="G11" s="254"/>
      <c r="H11" s="24">
        <v>3</v>
      </c>
      <c r="I11" s="204" t="s">
        <v>5</v>
      </c>
      <c r="J11" s="205"/>
      <c r="K11" s="149" t="s">
        <v>3</v>
      </c>
    </row>
    <row r="12" spans="1:11" ht="14.25" customHeight="1">
      <c r="A12" s="156"/>
      <c r="B12" s="255"/>
      <c r="C12" s="256"/>
      <c r="D12" s="157" t="s">
        <v>402</v>
      </c>
      <c r="E12" s="252" t="s">
        <v>403</v>
      </c>
      <c r="F12" s="253"/>
      <c r="G12" s="254"/>
      <c r="H12" s="24">
        <v>4</v>
      </c>
      <c r="I12" s="199" t="s">
        <v>17</v>
      </c>
      <c r="J12" s="200"/>
      <c r="K12" s="149">
        <f>+E46</f>
        <v>14.5</v>
      </c>
    </row>
    <row r="13" spans="1:11" ht="14.25" customHeight="1">
      <c r="A13" s="201" t="s">
        <v>0</v>
      </c>
      <c r="B13" s="202"/>
      <c r="C13" s="203"/>
      <c r="D13" s="201" t="s">
        <v>1</v>
      </c>
      <c r="E13" s="202"/>
      <c r="F13" s="202"/>
      <c r="G13" s="203"/>
      <c r="H13" s="25">
        <v>5</v>
      </c>
      <c r="I13" s="199" t="s">
        <v>18</v>
      </c>
      <c r="J13" s="200"/>
      <c r="K13" s="150" t="s">
        <v>3</v>
      </c>
    </row>
    <row r="14" spans="1:11" ht="14.25" customHeight="1">
      <c r="A14" s="215" t="s">
        <v>89</v>
      </c>
      <c r="B14" s="215"/>
      <c r="C14" s="215"/>
      <c r="D14" s="216" t="s">
        <v>92</v>
      </c>
      <c r="E14" s="217"/>
      <c r="F14" s="217"/>
      <c r="G14" s="218"/>
      <c r="H14" s="26">
        <v>6</v>
      </c>
      <c r="I14" s="199" t="s">
        <v>83</v>
      </c>
      <c r="J14" s="200"/>
      <c r="K14" s="149" t="s">
        <v>3</v>
      </c>
    </row>
    <row r="15" spans="1:11" ht="14.25" customHeight="1">
      <c r="A15" s="219"/>
      <c r="B15" s="219"/>
      <c r="C15" s="219"/>
      <c r="D15" s="257"/>
      <c r="E15" s="219"/>
      <c r="F15" s="219"/>
      <c r="G15" s="224"/>
      <c r="H15" s="26">
        <v>7</v>
      </c>
      <c r="I15" s="199" t="s">
        <v>19</v>
      </c>
      <c r="J15" s="200"/>
      <c r="K15" s="150">
        <f>+K40</f>
        <v>492</v>
      </c>
    </row>
    <row r="16" spans="1:11" ht="14.25" customHeight="1">
      <c r="A16" s="44" t="s">
        <v>90</v>
      </c>
      <c r="B16" s="158" t="s">
        <v>91</v>
      </c>
      <c r="C16" s="22">
        <v>20878</v>
      </c>
      <c r="D16" s="44" t="s">
        <v>93</v>
      </c>
      <c r="E16" s="258" t="s">
        <v>91</v>
      </c>
      <c r="F16" s="259"/>
      <c r="G16" s="45">
        <v>20878</v>
      </c>
      <c r="H16" s="26">
        <v>8</v>
      </c>
      <c r="I16" s="199" t="s">
        <v>20</v>
      </c>
      <c r="J16" s="200"/>
      <c r="K16" s="150" t="s">
        <v>3</v>
      </c>
    </row>
    <row r="17" spans="1:11">
      <c r="A17" s="44" t="s">
        <v>95</v>
      </c>
      <c r="B17" s="234" t="s">
        <v>99</v>
      </c>
      <c r="C17" s="235"/>
      <c r="D17" s="44" t="s">
        <v>405</v>
      </c>
      <c r="E17" s="234" t="s">
        <v>404</v>
      </c>
      <c r="F17" s="234"/>
      <c r="G17" s="235"/>
      <c r="H17" s="26">
        <v>9</v>
      </c>
      <c r="I17" s="153" t="s">
        <v>407</v>
      </c>
      <c r="J17" s="146">
        <v>1</v>
      </c>
      <c r="K17" s="149">
        <f>+J17*120</f>
        <v>120</v>
      </c>
    </row>
    <row r="18" spans="1:11">
      <c r="A18" s="147" t="s">
        <v>81</v>
      </c>
      <c r="B18" s="260" t="s">
        <v>88</v>
      </c>
      <c r="C18" s="245"/>
      <c r="D18" s="245"/>
      <c r="E18" s="245"/>
      <c r="F18" s="245"/>
      <c r="G18" s="261"/>
      <c r="H18" s="26">
        <v>10</v>
      </c>
      <c r="I18" s="199" t="s">
        <v>21</v>
      </c>
      <c r="J18" s="200"/>
      <c r="K18" s="149">
        <v>35</v>
      </c>
    </row>
    <row r="19" spans="1:11">
      <c r="A19" s="247" t="s">
        <v>96</v>
      </c>
      <c r="B19" s="247"/>
      <c r="C19" s="247"/>
      <c r="D19" s="247"/>
      <c r="E19" s="247"/>
      <c r="F19" s="247"/>
      <c r="G19" s="251"/>
      <c r="H19" s="26">
        <v>11</v>
      </c>
      <c r="I19" s="199" t="s">
        <v>22</v>
      </c>
      <c r="J19" s="200"/>
      <c r="K19" s="151">
        <v>0</v>
      </c>
    </row>
    <row r="20" spans="1:11">
      <c r="A20" s="266"/>
      <c r="B20" s="267"/>
      <c r="C20" s="267"/>
      <c r="D20" s="267"/>
      <c r="E20" s="267"/>
      <c r="F20" s="267"/>
      <c r="G20" s="268"/>
      <c r="H20" s="27">
        <v>12</v>
      </c>
      <c r="I20" s="199" t="s">
        <v>7</v>
      </c>
      <c r="J20" s="200"/>
      <c r="K20" s="150">
        <f>SUM(K9:K19)</f>
        <v>1021.5</v>
      </c>
    </row>
    <row r="21" spans="1:11">
      <c r="A21" s="233" t="s">
        <v>94</v>
      </c>
      <c r="B21" s="234"/>
      <c r="C21" s="234"/>
      <c r="D21" s="234"/>
      <c r="E21" s="234"/>
      <c r="F21" s="234"/>
      <c r="G21" s="234"/>
      <c r="H21" s="234"/>
      <c r="I21" s="234"/>
      <c r="J21" s="234"/>
      <c r="K21" s="235"/>
    </row>
    <row r="22" spans="1:11">
      <c r="A22" s="210" t="s">
        <v>43</v>
      </c>
      <c r="B22" s="211"/>
      <c r="C22" s="211"/>
      <c r="D22" s="211"/>
      <c r="E22" s="212"/>
      <c r="F22" s="210" t="s">
        <v>46</v>
      </c>
      <c r="G22" s="211"/>
      <c r="H22" s="211"/>
      <c r="I22" s="211"/>
      <c r="J22" s="211"/>
      <c r="K22" s="212"/>
    </row>
    <row r="23" spans="1:11">
      <c r="A23" s="210" t="s">
        <v>23</v>
      </c>
      <c r="B23" s="212"/>
      <c r="C23" s="6" t="s">
        <v>35</v>
      </c>
      <c r="D23" s="6" t="s">
        <v>36</v>
      </c>
      <c r="E23" s="6" t="s">
        <v>2</v>
      </c>
      <c r="F23" s="3"/>
      <c r="G23" s="3"/>
      <c r="H23" s="3"/>
      <c r="K23" s="7"/>
    </row>
    <row r="24" spans="1:11">
      <c r="A24" s="204" t="s">
        <v>42</v>
      </c>
      <c r="B24" s="205"/>
      <c r="C24">
        <v>2</v>
      </c>
      <c r="D24" s="40">
        <v>6</v>
      </c>
      <c r="E24" s="40">
        <f>+C24*D24</f>
        <v>12</v>
      </c>
      <c r="F24" s="213" t="s">
        <v>47</v>
      </c>
      <c r="G24" s="214"/>
      <c r="H24" s="214"/>
      <c r="K24" s="11"/>
    </row>
    <row r="25" spans="1:11">
      <c r="A25" s="204" t="s">
        <v>37</v>
      </c>
      <c r="B25" s="205"/>
      <c r="C25" s="1">
        <v>1</v>
      </c>
      <c r="D25" s="40">
        <v>2.5</v>
      </c>
      <c r="E25" s="40">
        <f t="shared" ref="E25:E41" si="0">+C25*D25</f>
        <v>2.5</v>
      </c>
      <c r="F25" s="208" t="s">
        <v>413</v>
      </c>
      <c r="G25" s="209"/>
      <c r="H25">
        <v>9</v>
      </c>
      <c r="I25" s="159" t="s">
        <v>414</v>
      </c>
      <c r="J25" s="155">
        <v>15</v>
      </c>
      <c r="K25" s="160">
        <f>+H25*J25</f>
        <v>135</v>
      </c>
    </row>
    <row r="26" spans="1:11">
      <c r="A26" s="204" t="s">
        <v>38</v>
      </c>
      <c r="B26" s="205"/>
      <c r="C26" s="1"/>
      <c r="D26" s="40">
        <v>3.25</v>
      </c>
      <c r="E26" s="40">
        <f t="shared" si="0"/>
        <v>0</v>
      </c>
      <c r="F26" s="208" t="s">
        <v>415</v>
      </c>
      <c r="G26" s="209"/>
      <c r="H26">
        <v>2</v>
      </c>
      <c r="I26" s="159" t="s">
        <v>414</v>
      </c>
      <c r="J26" s="155">
        <v>15</v>
      </c>
      <c r="K26" s="160">
        <f>+H26*J26</f>
        <v>30</v>
      </c>
    </row>
    <row r="27" spans="1:11">
      <c r="A27" s="204" t="s">
        <v>39</v>
      </c>
      <c r="B27" s="205"/>
      <c r="C27" s="1"/>
      <c r="D27" s="40">
        <v>3.75</v>
      </c>
      <c r="E27" s="40">
        <f t="shared" si="0"/>
        <v>0</v>
      </c>
      <c r="I27" t="s">
        <v>416</v>
      </c>
      <c r="K27" s="161">
        <f>SUM(K25:K26)</f>
        <v>165</v>
      </c>
    </row>
    <row r="28" spans="1:11">
      <c r="A28" s="204" t="s">
        <v>40</v>
      </c>
      <c r="B28" s="205"/>
      <c r="C28" s="1"/>
      <c r="D28" s="40">
        <v>17</v>
      </c>
      <c r="E28" s="40">
        <f t="shared" si="0"/>
        <v>0</v>
      </c>
      <c r="F28" s="206" t="s">
        <v>48</v>
      </c>
      <c r="G28" s="207"/>
      <c r="H28" s="207"/>
      <c r="K28" s="11"/>
    </row>
    <row r="29" spans="1:11">
      <c r="A29" s="204" t="s">
        <v>41</v>
      </c>
      <c r="B29" s="205"/>
      <c r="C29" s="1"/>
      <c r="D29" s="40">
        <v>10</v>
      </c>
      <c r="E29" s="40">
        <f t="shared" si="0"/>
        <v>0</v>
      </c>
      <c r="F29" s="208" t="s">
        <v>413</v>
      </c>
      <c r="G29" s="209"/>
      <c r="H29">
        <v>9</v>
      </c>
      <c r="I29" s="159" t="s">
        <v>414</v>
      </c>
      <c r="J29" s="155">
        <v>15</v>
      </c>
      <c r="K29" s="160">
        <f>+H29*J29</f>
        <v>135</v>
      </c>
    </row>
    <row r="30" spans="1:11">
      <c r="A30" s="204" t="s">
        <v>24</v>
      </c>
      <c r="B30" s="205"/>
      <c r="C30" s="1"/>
      <c r="D30" s="40">
        <v>15</v>
      </c>
      <c r="E30" s="40">
        <f t="shared" si="0"/>
        <v>0</v>
      </c>
      <c r="F30" s="208" t="s">
        <v>415</v>
      </c>
      <c r="G30" s="209"/>
      <c r="H30">
        <v>2</v>
      </c>
      <c r="I30" s="159" t="s">
        <v>414</v>
      </c>
      <c r="J30" s="155">
        <v>15</v>
      </c>
      <c r="K30" s="160">
        <f>+H30*J30</f>
        <v>30</v>
      </c>
    </row>
    <row r="31" spans="1:11">
      <c r="A31" s="204" t="s">
        <v>25</v>
      </c>
      <c r="B31" s="205"/>
      <c r="C31" s="1"/>
      <c r="D31" s="40">
        <v>92.5</v>
      </c>
      <c r="E31" s="40">
        <f t="shared" si="0"/>
        <v>0</v>
      </c>
      <c r="I31" t="s">
        <v>417</v>
      </c>
      <c r="K31" s="163">
        <f>+K29+K30*0.9</f>
        <v>162</v>
      </c>
    </row>
    <row r="32" spans="1:11">
      <c r="A32" s="204" t="s">
        <v>26</v>
      </c>
      <c r="B32" s="205"/>
      <c r="C32" s="1"/>
      <c r="D32" s="40">
        <v>11.5</v>
      </c>
      <c r="E32" s="40">
        <f t="shared" si="0"/>
        <v>0</v>
      </c>
    </row>
    <row r="33" spans="1:11">
      <c r="A33" s="204" t="s">
        <v>27</v>
      </c>
      <c r="B33" s="205"/>
      <c r="C33" s="1"/>
      <c r="D33" s="40">
        <v>19.75</v>
      </c>
      <c r="E33" s="40">
        <f t="shared" si="0"/>
        <v>0</v>
      </c>
      <c r="I33" t="s">
        <v>418</v>
      </c>
      <c r="K33" s="161">
        <f>+K27+K31</f>
        <v>327</v>
      </c>
    </row>
    <row r="34" spans="1:11">
      <c r="A34" s="204" t="s">
        <v>28</v>
      </c>
      <c r="B34" s="205"/>
      <c r="C34" s="1"/>
      <c r="D34" s="40">
        <v>12.75</v>
      </c>
      <c r="E34" s="40">
        <f t="shared" si="0"/>
        <v>0</v>
      </c>
      <c r="K34" s="11"/>
    </row>
    <row r="35" spans="1:11">
      <c r="A35" s="204" t="s">
        <v>29</v>
      </c>
      <c r="B35" s="205"/>
      <c r="C35" s="1"/>
      <c r="D35" s="40">
        <v>15.25</v>
      </c>
      <c r="E35" s="40">
        <f t="shared" si="0"/>
        <v>0</v>
      </c>
      <c r="F35" s="206" t="s">
        <v>49</v>
      </c>
      <c r="G35" s="207"/>
      <c r="H35" s="207"/>
      <c r="K35" s="11"/>
    </row>
    <row r="36" spans="1:11">
      <c r="A36" s="204" t="s">
        <v>30</v>
      </c>
      <c r="B36" s="205"/>
      <c r="C36" s="1"/>
      <c r="D36" s="40">
        <v>19.75</v>
      </c>
      <c r="E36" s="40">
        <f t="shared" si="0"/>
        <v>0</v>
      </c>
      <c r="F36" s="208" t="s">
        <v>413</v>
      </c>
      <c r="G36" s="209"/>
      <c r="H36">
        <v>9</v>
      </c>
      <c r="I36" s="159" t="s">
        <v>414</v>
      </c>
      <c r="J36" s="155">
        <v>15</v>
      </c>
      <c r="K36" s="160">
        <f>+H36*J36</f>
        <v>135</v>
      </c>
    </row>
    <row r="37" spans="1:11">
      <c r="A37" s="204" t="s">
        <v>31</v>
      </c>
      <c r="B37" s="205"/>
      <c r="C37" s="1"/>
      <c r="D37" s="40">
        <v>22</v>
      </c>
      <c r="E37" s="40">
        <f t="shared" si="0"/>
        <v>0</v>
      </c>
      <c r="F37" s="208" t="s">
        <v>415</v>
      </c>
      <c r="G37" s="209"/>
      <c r="H37">
        <v>2</v>
      </c>
      <c r="I37" s="159" t="s">
        <v>414</v>
      </c>
      <c r="J37" s="155">
        <v>15</v>
      </c>
      <c r="K37" s="160">
        <f>+H37*J37</f>
        <v>30</v>
      </c>
    </row>
    <row r="38" spans="1:11">
      <c r="A38" s="204" t="s">
        <v>32</v>
      </c>
      <c r="B38" s="205"/>
      <c r="C38" s="1"/>
      <c r="D38" s="40">
        <v>4.25</v>
      </c>
      <c r="E38" s="40">
        <f t="shared" si="0"/>
        <v>0</v>
      </c>
      <c r="I38" t="s">
        <v>419</v>
      </c>
      <c r="K38" s="161">
        <f>SUM(K36:K37)</f>
        <v>165</v>
      </c>
    </row>
    <row r="39" spans="1:11">
      <c r="A39" s="204" t="s">
        <v>33</v>
      </c>
      <c r="B39" s="205"/>
      <c r="C39" s="1"/>
      <c r="D39" s="40">
        <v>24</v>
      </c>
      <c r="E39" s="40">
        <f t="shared" si="0"/>
        <v>0</v>
      </c>
      <c r="K39" s="11"/>
    </row>
    <row r="40" spans="1:11">
      <c r="A40" s="204" t="s">
        <v>4</v>
      </c>
      <c r="B40" s="205"/>
      <c r="C40" s="1"/>
      <c r="D40" s="40">
        <v>3.5</v>
      </c>
      <c r="E40" s="40">
        <f t="shared" si="0"/>
        <v>0</v>
      </c>
      <c r="F40" s="30" t="s">
        <v>421</v>
      </c>
      <c r="G40" s="31"/>
      <c r="H40" s="31"/>
      <c r="I40" s="32"/>
      <c r="J40" s="4" t="s">
        <v>420</v>
      </c>
      <c r="K40" s="148">
        <f>+K33+K38</f>
        <v>492</v>
      </c>
    </row>
    <row r="41" spans="1:11">
      <c r="A41" s="204" t="s">
        <v>34</v>
      </c>
      <c r="B41" s="205"/>
      <c r="C41" s="1"/>
      <c r="D41" s="1"/>
      <c r="E41" s="40">
        <f t="shared" si="0"/>
        <v>0</v>
      </c>
      <c r="F41" s="29" t="s">
        <v>50</v>
      </c>
      <c r="K41" s="14"/>
    </row>
    <row r="42" spans="1:11">
      <c r="A42" s="210"/>
      <c r="B42" s="212"/>
      <c r="C42" s="1"/>
      <c r="D42" s="1"/>
      <c r="E42" s="40"/>
      <c r="F42" s="33" t="s">
        <v>51</v>
      </c>
      <c r="G42" s="8"/>
      <c r="H42" s="8"/>
      <c r="I42" s="8"/>
      <c r="J42" s="8"/>
      <c r="K42" s="7"/>
    </row>
    <row r="43" spans="1:11">
      <c r="A43" s="15"/>
      <c r="B43" s="16"/>
      <c r="C43" s="1"/>
      <c r="D43" s="1"/>
      <c r="E43" s="40"/>
      <c r="F43" s="263"/>
      <c r="G43" s="264"/>
      <c r="H43" s="264"/>
      <c r="I43" s="264"/>
      <c r="J43" s="264"/>
      <c r="K43" s="265"/>
    </row>
    <row r="44" spans="1:11">
      <c r="A44" s="15"/>
      <c r="B44" s="16"/>
      <c r="C44" s="1"/>
      <c r="D44" s="1"/>
      <c r="E44" s="40"/>
      <c r="F44" s="263"/>
      <c r="G44" s="264"/>
      <c r="H44" s="264"/>
      <c r="I44" s="264"/>
      <c r="J44" s="264"/>
      <c r="K44" s="265"/>
    </row>
    <row r="45" spans="1:11">
      <c r="A45" s="210"/>
      <c r="B45" s="212"/>
      <c r="C45" s="1"/>
      <c r="D45" s="1"/>
      <c r="E45" s="40"/>
      <c r="F45" s="263"/>
      <c r="G45" s="264"/>
      <c r="H45" s="264"/>
      <c r="I45" s="264"/>
      <c r="J45" s="264"/>
      <c r="K45" s="265"/>
    </row>
    <row r="46" spans="1:11">
      <c r="A46" s="233" t="s">
        <v>44</v>
      </c>
      <c r="B46" s="234"/>
      <c r="C46" s="235"/>
      <c r="D46" s="28" t="s">
        <v>45</v>
      </c>
      <c r="E46" s="40">
        <f>SUM(E24:E45)</f>
        <v>14.5</v>
      </c>
      <c r="F46" s="20"/>
      <c r="G46" s="13"/>
      <c r="H46" s="13"/>
      <c r="I46" s="13"/>
      <c r="J46" s="34" t="s">
        <v>55</v>
      </c>
      <c r="K46" s="1"/>
    </row>
    <row r="47" spans="1:11">
      <c r="A47" s="236" t="s">
        <v>52</v>
      </c>
      <c r="B47" s="237"/>
      <c r="C47" s="237"/>
      <c r="D47" s="237"/>
      <c r="E47" s="237"/>
      <c r="F47" s="237"/>
      <c r="G47" s="237"/>
      <c r="H47" s="237"/>
      <c r="I47" s="237"/>
      <c r="J47" s="237"/>
      <c r="K47" s="238"/>
    </row>
    <row r="48" spans="1:11">
      <c r="A48" s="22" t="s">
        <v>53</v>
      </c>
      <c r="B48" s="43" t="s">
        <v>72</v>
      </c>
      <c r="C48" s="35"/>
      <c r="D48" s="35"/>
      <c r="E48" s="35"/>
      <c r="F48" s="35"/>
      <c r="G48" s="35"/>
      <c r="H48" s="35"/>
      <c r="I48" s="35"/>
      <c r="J48" s="35"/>
      <c r="K48" s="36"/>
    </row>
    <row r="49" spans="1:11">
      <c r="A49" s="39" t="s">
        <v>71</v>
      </c>
      <c r="B49" s="35"/>
      <c r="C49" s="35"/>
      <c r="D49" s="35"/>
      <c r="E49" s="35"/>
      <c r="F49" s="35"/>
      <c r="G49" s="35"/>
      <c r="H49" s="35"/>
      <c r="I49" s="35"/>
      <c r="J49" s="35"/>
      <c r="K49" s="36"/>
    </row>
    <row r="50" spans="1:11">
      <c r="A50" s="41" t="s">
        <v>54</v>
      </c>
      <c r="B50" s="10" t="s">
        <v>66</v>
      </c>
      <c r="C50" s="10"/>
      <c r="D50" s="10"/>
      <c r="E50" s="10"/>
      <c r="F50" s="10"/>
      <c r="G50" s="10"/>
      <c r="H50" s="10"/>
      <c r="I50" s="10"/>
      <c r="J50" s="10"/>
      <c r="K50" s="38"/>
    </row>
    <row r="51" spans="1:11">
      <c r="A51" s="39" t="s">
        <v>67</v>
      </c>
      <c r="B51" s="10"/>
      <c r="C51" s="10"/>
      <c r="D51" s="10"/>
      <c r="E51" s="10"/>
      <c r="F51" s="10"/>
      <c r="G51" s="10"/>
      <c r="H51" s="10"/>
      <c r="I51" s="10"/>
      <c r="J51" s="10"/>
      <c r="K51" s="38"/>
    </row>
    <row r="52" spans="1:11">
      <c r="A52" s="39" t="s">
        <v>68</v>
      </c>
      <c r="B52" s="10"/>
      <c r="C52" s="10"/>
      <c r="D52" s="10"/>
      <c r="E52" s="10"/>
      <c r="F52" s="10"/>
      <c r="G52" s="10"/>
      <c r="H52" s="10"/>
      <c r="I52" s="10"/>
      <c r="J52" s="10"/>
      <c r="K52" s="38"/>
    </row>
    <row r="53" spans="1:11">
      <c r="A53" s="39" t="s">
        <v>69</v>
      </c>
      <c r="B53" s="10"/>
      <c r="C53" s="10"/>
      <c r="D53" s="10"/>
      <c r="E53" s="10"/>
      <c r="F53" s="10"/>
      <c r="G53" s="10"/>
      <c r="H53" s="10"/>
      <c r="I53" s="10"/>
      <c r="J53" s="10"/>
      <c r="K53" s="38"/>
    </row>
    <row r="54" spans="1:11">
      <c r="A54" s="42" t="s">
        <v>70</v>
      </c>
      <c r="B54" s="10"/>
      <c r="C54" s="10"/>
      <c r="D54" s="10"/>
      <c r="E54" s="10"/>
      <c r="F54" s="10"/>
      <c r="G54" s="10"/>
      <c r="H54" s="10"/>
      <c r="I54" s="10"/>
      <c r="J54" s="10"/>
      <c r="K54" s="38"/>
    </row>
    <row r="55" spans="1:11" ht="7.5" customHeight="1">
      <c r="A55" s="39"/>
      <c r="B55" s="10"/>
      <c r="C55" s="10"/>
      <c r="D55" s="10"/>
      <c r="E55" s="10"/>
      <c r="F55" s="10"/>
      <c r="G55" s="10"/>
      <c r="H55" s="10"/>
      <c r="I55" s="10"/>
      <c r="J55" s="10"/>
      <c r="K55" s="38"/>
    </row>
    <row r="56" spans="1:11">
      <c r="A56" s="42" t="s">
        <v>73</v>
      </c>
      <c r="B56" s="10"/>
      <c r="C56" s="10"/>
      <c r="D56" s="10"/>
      <c r="E56" s="10"/>
      <c r="F56" s="10"/>
      <c r="G56" s="10"/>
      <c r="H56" s="10"/>
      <c r="I56" s="10"/>
      <c r="J56" s="10"/>
      <c r="K56" s="38"/>
    </row>
    <row r="57" spans="1:11">
      <c r="A57" s="42" t="s">
        <v>74</v>
      </c>
      <c r="B57" s="10"/>
      <c r="C57" s="10"/>
      <c r="D57" s="10"/>
      <c r="E57" s="10"/>
      <c r="F57" s="10"/>
      <c r="G57" s="10"/>
      <c r="H57" s="10"/>
      <c r="I57" s="10"/>
      <c r="J57" s="10"/>
      <c r="K57" s="38"/>
    </row>
    <row r="58" spans="1:11">
      <c r="A58" s="42" t="s">
        <v>75</v>
      </c>
      <c r="B58" s="10"/>
      <c r="C58" s="10"/>
      <c r="D58" s="10"/>
      <c r="E58" s="10"/>
      <c r="F58" s="10"/>
      <c r="G58" s="10"/>
      <c r="H58" s="10"/>
      <c r="I58" s="10"/>
      <c r="J58" s="10"/>
      <c r="K58" s="38"/>
    </row>
    <row r="59" spans="1:11">
      <c r="A59" s="42" t="s">
        <v>76</v>
      </c>
      <c r="B59" s="10"/>
      <c r="C59" s="10"/>
      <c r="D59" s="10"/>
      <c r="E59" s="10"/>
      <c r="F59" s="10"/>
      <c r="G59" s="10"/>
      <c r="H59" s="10"/>
      <c r="I59" s="10"/>
      <c r="J59" s="10"/>
      <c r="K59" s="38"/>
    </row>
    <row r="60" spans="1:11" ht="8.25" customHeight="1">
      <c r="A60" s="21"/>
      <c r="B60" s="3"/>
      <c r="C60" s="3"/>
      <c r="D60" s="3"/>
      <c r="E60" s="3"/>
      <c r="F60" s="3"/>
      <c r="G60" s="3"/>
      <c r="H60" s="3"/>
      <c r="I60" s="3"/>
      <c r="J60" s="3"/>
      <c r="K60" s="11"/>
    </row>
    <row r="61" spans="1:11">
      <c r="A61" s="37" t="s">
        <v>56</v>
      </c>
      <c r="B61" s="13"/>
      <c r="C61" s="13"/>
      <c r="D61" s="13"/>
      <c r="E61" s="13"/>
      <c r="F61" s="13"/>
      <c r="G61" s="13"/>
      <c r="H61" s="13"/>
      <c r="I61" s="13"/>
      <c r="J61" s="13"/>
      <c r="K61" s="14"/>
    </row>
    <row r="62" spans="1:11" ht="5.25" customHeight="1"/>
    <row r="63" spans="1:11">
      <c r="A63" s="236" t="s">
        <v>57</v>
      </c>
      <c r="B63" s="237"/>
      <c r="C63" s="237"/>
      <c r="D63" s="237"/>
      <c r="E63" s="237"/>
      <c r="F63" s="237"/>
      <c r="G63" s="237"/>
      <c r="H63" s="237"/>
      <c r="I63" s="237"/>
      <c r="J63" s="237"/>
      <c r="K63" s="238"/>
    </row>
    <row r="64" spans="1:11">
      <c r="A64" s="21" t="s">
        <v>422</v>
      </c>
      <c r="B64" s="164"/>
      <c r="C64" s="3" t="s">
        <v>423</v>
      </c>
      <c r="D64" s="226"/>
      <c r="E64" s="226"/>
      <c r="F64" s="3" t="s">
        <v>425</v>
      </c>
      <c r="G64" s="130" t="s">
        <v>424</v>
      </c>
      <c r="H64" s="12"/>
      <c r="I64" s="12" t="s">
        <v>58</v>
      </c>
      <c r="J64" s="12" t="s">
        <v>59</v>
      </c>
      <c r="K64" s="38" t="s">
        <v>60</v>
      </c>
    </row>
    <row r="65" spans="1:11">
      <c r="A65" s="21" t="s">
        <v>426</v>
      </c>
      <c r="B65" s="226"/>
      <c r="C65" s="226"/>
      <c r="D65" s="3" t="s">
        <v>427</v>
      </c>
      <c r="E65" s="165"/>
      <c r="F65" s="3" t="s">
        <v>428</v>
      </c>
      <c r="G65" s="226"/>
      <c r="H65" s="226"/>
      <c r="I65" s="226"/>
      <c r="J65" s="226"/>
      <c r="K65" s="262"/>
    </row>
    <row r="66" spans="1:11">
      <c r="A66" s="21"/>
      <c r="B66" s="3"/>
      <c r="C66" s="3"/>
      <c r="D66" s="3"/>
      <c r="E66" s="3"/>
      <c r="F66" s="3" t="s">
        <v>429</v>
      </c>
      <c r="G66" s="228"/>
      <c r="H66" s="228"/>
      <c r="I66" s="228"/>
      <c r="J66" s="3" t="s">
        <v>430</v>
      </c>
      <c r="K66" s="166"/>
    </row>
    <row r="67" spans="1:11">
      <c r="A67" s="206" t="s">
        <v>431</v>
      </c>
      <c r="B67" s="225"/>
      <c r="C67" s="226"/>
      <c r="D67" s="226"/>
      <c r="E67" s="226"/>
      <c r="F67" s="226"/>
      <c r="G67" s="3" t="s">
        <v>432</v>
      </c>
      <c r="H67" s="227"/>
      <c r="I67" s="227"/>
      <c r="J67" s="227"/>
      <c r="K67" s="239"/>
    </row>
    <row r="68" spans="1:11">
      <c r="A68" s="167" t="s">
        <v>433</v>
      </c>
      <c r="B68" s="168"/>
      <c r="C68" s="226"/>
      <c r="D68" s="226"/>
      <c r="E68" s="226"/>
      <c r="F68" s="226"/>
      <c r="G68" s="3" t="s">
        <v>61</v>
      </c>
      <c r="H68" s="225" t="s">
        <v>434</v>
      </c>
      <c r="I68" s="225"/>
      <c r="J68" s="211"/>
      <c r="K68" s="212"/>
    </row>
    <row r="69" spans="1:11">
      <c r="A69" s="21"/>
      <c r="B69" s="3"/>
      <c r="C69" s="3"/>
      <c r="D69" s="3"/>
      <c r="E69" s="3"/>
      <c r="F69" s="3"/>
      <c r="G69" s="3"/>
      <c r="H69" s="3"/>
      <c r="I69" s="3"/>
      <c r="J69" s="3"/>
      <c r="K69" s="11"/>
    </row>
    <row r="70" spans="1:11">
      <c r="A70" s="39" t="s">
        <v>62</v>
      </c>
      <c r="B70" s="3"/>
      <c r="C70" s="3"/>
      <c r="D70" s="3"/>
      <c r="E70" s="3"/>
      <c r="F70" s="3"/>
      <c r="G70" s="3"/>
      <c r="H70" s="3"/>
      <c r="I70" s="3"/>
      <c r="J70" s="3"/>
      <c r="K70" s="11"/>
    </row>
    <row r="71" spans="1:11">
      <c r="A71" s="39" t="s">
        <v>63</v>
      </c>
      <c r="B71" s="3"/>
      <c r="C71" s="3"/>
      <c r="D71" s="3"/>
      <c r="E71" s="3"/>
      <c r="F71" s="3"/>
      <c r="G71" s="3"/>
      <c r="H71" s="3"/>
      <c r="I71" s="3"/>
      <c r="J71" s="3"/>
      <c r="K71" s="11"/>
    </row>
    <row r="72" spans="1:11">
      <c r="A72" s="21"/>
      <c r="B72" s="3"/>
      <c r="C72" s="3"/>
      <c r="D72" s="3"/>
      <c r="E72" s="3"/>
      <c r="F72" s="3"/>
      <c r="G72" s="3"/>
      <c r="H72" s="3"/>
      <c r="I72" s="3"/>
      <c r="J72" s="3"/>
      <c r="K72" s="11"/>
    </row>
    <row r="73" spans="1:11">
      <c r="A73" s="21" t="s">
        <v>435</v>
      </c>
      <c r="B73" s="227"/>
      <c r="C73" s="227"/>
      <c r="D73" s="227"/>
      <c r="E73" s="227"/>
      <c r="F73" s="3"/>
      <c r="G73" s="13"/>
      <c r="H73" s="13"/>
      <c r="I73" s="13"/>
      <c r="J73" s="13"/>
      <c r="K73" s="14"/>
    </row>
    <row r="74" spans="1:11">
      <c r="A74" s="21" t="s">
        <v>436</v>
      </c>
      <c r="B74" s="3"/>
      <c r="C74" s="3"/>
      <c r="D74" s="226"/>
      <c r="E74" s="226"/>
      <c r="F74" s="226"/>
      <c r="G74" s="228" t="s">
        <v>64</v>
      </c>
      <c r="H74" s="228"/>
      <c r="I74" s="228"/>
      <c r="J74" s="228"/>
      <c r="K74" s="229"/>
    </row>
    <row r="75" spans="1:11" ht="12" customHeight="1">
      <c r="A75" s="230" t="s">
        <v>65</v>
      </c>
      <c r="B75" s="231"/>
      <c r="C75" s="231"/>
      <c r="D75" s="231"/>
      <c r="E75" s="231"/>
      <c r="F75" s="231"/>
      <c r="G75" s="231"/>
      <c r="H75" s="231"/>
      <c r="I75" s="231"/>
      <c r="J75" s="231"/>
      <c r="K75" s="232"/>
    </row>
    <row r="76" spans="1:11" ht="12" customHeight="1"/>
    <row r="77" spans="1:11" ht="12" customHeight="1"/>
    <row r="78" spans="1:11" ht="12" customHeight="1"/>
    <row r="79" spans="1:11" ht="12" customHeight="1"/>
    <row r="81" spans="1:11">
      <c r="A81" s="192" t="s">
        <v>11</v>
      </c>
      <c r="B81" s="193"/>
      <c r="C81" s="193"/>
      <c r="D81" s="193"/>
      <c r="E81" s="193"/>
      <c r="F81" s="193"/>
      <c r="G81" s="193"/>
      <c r="H81" s="193"/>
      <c r="I81" s="193"/>
      <c r="J81" s="193"/>
      <c r="K81" s="194"/>
    </row>
    <row r="82" spans="1:11">
      <c r="A82" s="197"/>
      <c r="B82" s="197"/>
      <c r="C82" s="245" t="s">
        <v>411</v>
      </c>
      <c r="D82" s="245"/>
      <c r="E82" s="246">
        <f>+E2</f>
        <v>0</v>
      </c>
      <c r="F82" s="246"/>
      <c r="G82" s="195" t="s">
        <v>15</v>
      </c>
      <c r="H82" s="195"/>
      <c r="I82" s="195"/>
      <c r="J82" s="195"/>
      <c r="K82" s="196"/>
    </row>
    <row r="83" spans="1:11">
      <c r="A83" s="198"/>
      <c r="B83" s="198"/>
      <c r="C83" s="144" t="s">
        <v>410</v>
      </c>
      <c r="D83" s="170">
        <f>+D3</f>
        <v>0</v>
      </c>
      <c r="E83" s="144" t="s">
        <v>396</v>
      </c>
      <c r="F83" s="145"/>
      <c r="G83" s="242" t="s">
        <v>408</v>
      </c>
      <c r="H83" s="243"/>
      <c r="I83" s="243"/>
      <c r="J83" s="243"/>
      <c r="K83" s="244"/>
    </row>
    <row r="84" spans="1:11">
      <c r="A84" s="198"/>
      <c r="B84" s="198"/>
      <c r="C84" s="144" t="s">
        <v>412</v>
      </c>
      <c r="D84" s="171">
        <f>+D4</f>
        <v>0</v>
      </c>
      <c r="E84" s="144" t="s">
        <v>396</v>
      </c>
      <c r="F84" s="145"/>
      <c r="G84" s="35" t="s">
        <v>385</v>
      </c>
      <c r="H84" s="226"/>
      <c r="I84" s="226"/>
      <c r="J84" s="3"/>
      <c r="K84" s="11"/>
    </row>
    <row r="85" spans="1:11">
      <c r="A85" s="198"/>
      <c r="B85" s="198"/>
      <c r="C85" s="247" t="s">
        <v>409</v>
      </c>
      <c r="D85" s="247"/>
      <c r="E85" s="248">
        <f>+E5</f>
        <v>0</v>
      </c>
      <c r="F85" s="248"/>
      <c r="G85" s="35" t="s">
        <v>387</v>
      </c>
      <c r="H85" s="228">
        <f>+E2</f>
        <v>0</v>
      </c>
      <c r="I85" s="228"/>
      <c r="J85" s="3"/>
      <c r="K85" s="11"/>
    </row>
    <row r="86" spans="1:11">
      <c r="A86" s="17" t="s">
        <v>8</v>
      </c>
      <c r="C86" s="18" t="s">
        <v>394</v>
      </c>
      <c r="D86" s="222" t="str">
        <f>+D6</f>
        <v>LOCAL MOVE</v>
      </c>
      <c r="E86" s="222"/>
      <c r="F86" s="222"/>
      <c r="G86" s="19" t="s">
        <v>12</v>
      </c>
      <c r="H86" s="223" t="s">
        <v>85</v>
      </c>
      <c r="I86" s="223"/>
      <c r="J86" s="219" t="s">
        <v>389</v>
      </c>
      <c r="K86" s="224"/>
    </row>
    <row r="87" spans="1:11">
      <c r="A87" s="17" t="s">
        <v>9</v>
      </c>
      <c r="C87" s="18" t="s">
        <v>395</v>
      </c>
      <c r="D87" s="222" t="str">
        <f>+D7</f>
        <v>COD</v>
      </c>
      <c r="E87" s="222"/>
      <c r="F87" s="222"/>
      <c r="G87" s="19" t="s">
        <v>13</v>
      </c>
      <c r="H87" s="240" t="s">
        <v>77</v>
      </c>
      <c r="I87" s="240"/>
      <c r="J87" s="249" t="s">
        <v>390</v>
      </c>
      <c r="K87" s="250"/>
    </row>
    <row r="88" spans="1:11">
      <c r="A88" s="17" t="s">
        <v>10</v>
      </c>
      <c r="C88" s="143" t="s">
        <v>392</v>
      </c>
      <c r="D88" s="219" t="str">
        <f>+D8</f>
        <v>8:00-10:00</v>
      </c>
      <c r="E88" s="219"/>
      <c r="F88" s="219"/>
      <c r="G88" s="47" t="s">
        <v>14</v>
      </c>
      <c r="H88" s="223" t="s">
        <v>78</v>
      </c>
      <c r="I88" s="223"/>
      <c r="J88" s="220" t="s">
        <v>391</v>
      </c>
      <c r="K88" s="221"/>
    </row>
    <row r="89" spans="1:11">
      <c r="A89" s="44" t="s">
        <v>397</v>
      </c>
      <c r="B89" s="252">
        <f>+B9</f>
        <v>691</v>
      </c>
      <c r="C89" s="254"/>
      <c r="D89" s="44" t="s">
        <v>398</v>
      </c>
      <c r="E89" s="252" t="str">
        <f>+E9</f>
        <v>Residential Local Move</v>
      </c>
      <c r="F89" s="253"/>
      <c r="G89" s="254"/>
      <c r="H89" s="23">
        <v>1</v>
      </c>
      <c r="I89" s="152" t="s">
        <v>406</v>
      </c>
      <c r="J89" s="154">
        <f>+J9</f>
        <v>3</v>
      </c>
      <c r="K89" s="172">
        <f>+K9</f>
        <v>360</v>
      </c>
    </row>
    <row r="90" spans="1:11">
      <c r="A90" s="44" t="s">
        <v>86</v>
      </c>
      <c r="B90" s="252">
        <f>+B10</f>
        <v>0</v>
      </c>
      <c r="C90" s="254"/>
      <c r="D90" s="44" t="s">
        <v>401</v>
      </c>
      <c r="E90" s="252" t="str">
        <f>+E10</f>
        <v>08.02.12</v>
      </c>
      <c r="F90" s="253"/>
      <c r="G90" s="254"/>
      <c r="H90" s="24">
        <v>2</v>
      </c>
      <c r="I90" s="204" t="s">
        <v>16</v>
      </c>
      <c r="J90" s="205"/>
      <c r="K90" s="173" t="str">
        <f t="shared" ref="K90:K99" si="1">+K10</f>
        <v>$</v>
      </c>
    </row>
    <row r="91" spans="1:11">
      <c r="A91" s="44" t="s">
        <v>87</v>
      </c>
      <c r="B91" s="252">
        <f>+B11</f>
        <v>0</v>
      </c>
      <c r="C91" s="254"/>
      <c r="D91" s="44" t="s">
        <v>79</v>
      </c>
      <c r="E91" s="252">
        <f>+E11</f>
        <v>0</v>
      </c>
      <c r="F91" s="253"/>
      <c r="G91" s="254"/>
      <c r="H91" s="24">
        <v>3</v>
      </c>
      <c r="I91" s="204" t="s">
        <v>5</v>
      </c>
      <c r="J91" s="205"/>
      <c r="K91" s="173" t="str">
        <f t="shared" si="1"/>
        <v>$</v>
      </c>
    </row>
    <row r="92" spans="1:11">
      <c r="A92" s="156"/>
      <c r="B92" s="255"/>
      <c r="C92" s="256"/>
      <c r="D92" s="157" t="s">
        <v>402</v>
      </c>
      <c r="E92" s="252" t="str">
        <f>+E12</f>
        <v>Mary Sears</v>
      </c>
      <c r="F92" s="253"/>
      <c r="G92" s="254"/>
      <c r="H92" s="24">
        <v>4</v>
      </c>
      <c r="I92" s="199" t="s">
        <v>17</v>
      </c>
      <c r="J92" s="200"/>
      <c r="K92" s="172">
        <f t="shared" si="1"/>
        <v>14.5</v>
      </c>
    </row>
    <row r="93" spans="1:11">
      <c r="A93" s="201" t="s">
        <v>0</v>
      </c>
      <c r="B93" s="202"/>
      <c r="C93" s="203"/>
      <c r="D93" s="201" t="s">
        <v>1</v>
      </c>
      <c r="E93" s="202"/>
      <c r="F93" s="202"/>
      <c r="G93" s="203"/>
      <c r="H93" s="25">
        <v>5</v>
      </c>
      <c r="I93" s="199" t="s">
        <v>18</v>
      </c>
      <c r="J93" s="200"/>
      <c r="K93" s="173" t="str">
        <f t="shared" si="1"/>
        <v>$</v>
      </c>
    </row>
    <row r="94" spans="1:11">
      <c r="A94" s="215" t="str">
        <f>+A14</f>
        <v>15304 Falconbridge Terr.</v>
      </c>
      <c r="B94" s="215"/>
      <c r="C94" s="215"/>
      <c r="D94" s="216" t="str">
        <f>+D14</f>
        <v>101 Leafcup Court</v>
      </c>
      <c r="E94" s="217"/>
      <c r="F94" s="217"/>
      <c r="G94" s="218"/>
      <c r="H94" s="26">
        <v>6</v>
      </c>
      <c r="I94" s="199" t="s">
        <v>83</v>
      </c>
      <c r="J94" s="200"/>
      <c r="K94" s="173" t="str">
        <f t="shared" si="1"/>
        <v>$</v>
      </c>
    </row>
    <row r="95" spans="1:11">
      <c r="A95" s="219">
        <f>+A15</f>
        <v>0</v>
      </c>
      <c r="B95" s="219"/>
      <c r="C95" s="219"/>
      <c r="D95" s="257">
        <f>+D15</f>
        <v>0</v>
      </c>
      <c r="E95" s="219"/>
      <c r="F95" s="219"/>
      <c r="G95" s="224"/>
      <c r="H95" s="26">
        <v>7</v>
      </c>
      <c r="I95" s="199" t="s">
        <v>19</v>
      </c>
      <c r="J95" s="200"/>
      <c r="K95" s="172">
        <f t="shared" si="1"/>
        <v>492</v>
      </c>
    </row>
    <row r="96" spans="1:11">
      <c r="A96" s="44" t="str">
        <f>+A16</f>
        <v xml:space="preserve">Gaithersburg </v>
      </c>
      <c r="B96" s="158" t="str">
        <f>+B16</f>
        <v>MD</v>
      </c>
      <c r="C96" s="158">
        <f>+C16</f>
        <v>20878</v>
      </c>
      <c r="D96" s="44" t="str">
        <f>+D16</f>
        <v>Gaithersburg</v>
      </c>
      <c r="E96" s="258" t="str">
        <f>+E16</f>
        <v>MD</v>
      </c>
      <c r="F96" s="259"/>
      <c r="G96" s="45">
        <f>+G16</f>
        <v>20878</v>
      </c>
      <c r="H96" s="26">
        <v>8</v>
      </c>
      <c r="I96" s="199" t="s">
        <v>20</v>
      </c>
      <c r="J96" s="200"/>
      <c r="K96" s="173" t="str">
        <f t="shared" si="1"/>
        <v>$</v>
      </c>
    </row>
    <row r="97" spans="1:11">
      <c r="A97" s="44" t="s">
        <v>95</v>
      </c>
      <c r="B97" s="234" t="str">
        <f>+B17</f>
        <v>301-580-1111</v>
      </c>
      <c r="C97" s="235"/>
      <c r="D97" s="44" t="s">
        <v>405</v>
      </c>
      <c r="E97" s="234" t="str">
        <f>+E17</f>
        <v>301.951.1019 ext 1</v>
      </c>
      <c r="F97" s="234"/>
      <c r="G97" s="235"/>
      <c r="H97" s="26">
        <v>9</v>
      </c>
      <c r="I97" s="153" t="s">
        <v>407</v>
      </c>
      <c r="J97" s="154">
        <f>+J17</f>
        <v>1</v>
      </c>
      <c r="K97" s="172">
        <f t="shared" si="1"/>
        <v>120</v>
      </c>
    </row>
    <row r="98" spans="1:11">
      <c r="A98" s="147" t="s">
        <v>81</v>
      </c>
      <c r="B98" s="260" t="s">
        <v>88</v>
      </c>
      <c r="C98" s="245"/>
      <c r="D98" s="245"/>
      <c r="E98" s="245"/>
      <c r="F98" s="245"/>
      <c r="G98" s="261"/>
      <c r="H98" s="26">
        <v>10</v>
      </c>
      <c r="I98" s="199" t="s">
        <v>21</v>
      </c>
      <c r="J98" s="200"/>
      <c r="K98" s="172">
        <f t="shared" si="1"/>
        <v>35</v>
      </c>
    </row>
    <row r="99" spans="1:11">
      <c r="A99" s="247" t="s">
        <v>96</v>
      </c>
      <c r="B99" s="247"/>
      <c r="C99" s="247"/>
      <c r="D99" s="247"/>
      <c r="E99" s="247"/>
      <c r="F99" s="247"/>
      <c r="G99" s="251"/>
      <c r="H99" s="26">
        <v>11</v>
      </c>
      <c r="I99" s="199" t="s">
        <v>22</v>
      </c>
      <c r="J99" s="200"/>
      <c r="K99" s="172">
        <f t="shared" si="1"/>
        <v>0</v>
      </c>
    </row>
    <row r="100" spans="1:11">
      <c r="A100" s="266"/>
      <c r="B100" s="267"/>
      <c r="C100" s="267"/>
      <c r="D100" s="267"/>
      <c r="E100" s="267"/>
      <c r="F100" s="267"/>
      <c r="G100" s="268"/>
      <c r="H100" s="27">
        <v>12</v>
      </c>
      <c r="I100" s="199" t="s">
        <v>7</v>
      </c>
      <c r="J100" s="200"/>
      <c r="K100" s="150">
        <f>SUM(K89:K99)</f>
        <v>1021.5</v>
      </c>
    </row>
    <row r="101" spans="1:11">
      <c r="A101" s="233" t="s">
        <v>94</v>
      </c>
      <c r="B101" s="234"/>
      <c r="C101" s="234"/>
      <c r="D101" s="234"/>
      <c r="E101" s="234"/>
      <c r="F101" s="234"/>
      <c r="G101" s="234"/>
      <c r="H101" s="234"/>
      <c r="I101" s="234"/>
      <c r="J101" s="234"/>
      <c r="K101" s="235"/>
    </row>
    <row r="102" spans="1:11">
      <c r="A102" s="210" t="s">
        <v>43</v>
      </c>
      <c r="B102" s="211"/>
      <c r="C102" s="211"/>
      <c r="D102" s="211"/>
      <c r="E102" s="212"/>
      <c r="F102" s="210" t="s">
        <v>46</v>
      </c>
      <c r="G102" s="211"/>
      <c r="H102" s="211"/>
      <c r="I102" s="211"/>
      <c r="J102" s="211"/>
      <c r="K102" s="212"/>
    </row>
    <row r="103" spans="1:11">
      <c r="A103" s="210" t="s">
        <v>23</v>
      </c>
      <c r="B103" s="212"/>
      <c r="C103" s="6" t="s">
        <v>35</v>
      </c>
      <c r="D103" s="6" t="s">
        <v>36</v>
      </c>
      <c r="E103" s="6" t="s">
        <v>2</v>
      </c>
      <c r="F103" s="3"/>
      <c r="G103" s="3"/>
      <c r="H103" s="3"/>
      <c r="K103" s="7"/>
    </row>
    <row r="104" spans="1:11">
      <c r="A104" s="204" t="s">
        <v>42</v>
      </c>
      <c r="B104" s="205"/>
      <c r="C104">
        <f>+C24</f>
        <v>2</v>
      </c>
      <c r="D104" s="40">
        <v>6</v>
      </c>
      <c r="E104" s="155">
        <f>+E24</f>
        <v>12</v>
      </c>
      <c r="F104" s="213" t="s">
        <v>47</v>
      </c>
      <c r="G104" s="214"/>
      <c r="H104" s="214"/>
      <c r="K104" s="11"/>
    </row>
    <row r="105" spans="1:11">
      <c r="A105" s="204" t="s">
        <v>37</v>
      </c>
      <c r="B105" s="205"/>
      <c r="C105">
        <f t="shared" ref="C105:C120" si="2">+C25</f>
        <v>1</v>
      </c>
      <c r="D105" s="40">
        <v>2.5</v>
      </c>
      <c r="E105" s="155">
        <f t="shared" ref="E105:E121" si="3">+E25</f>
        <v>2.5</v>
      </c>
      <c r="F105" s="208" t="s">
        <v>413</v>
      </c>
      <c r="G105" s="209"/>
      <c r="H105">
        <f>+H25</f>
        <v>9</v>
      </c>
      <c r="I105" s="159" t="s">
        <v>414</v>
      </c>
      <c r="J105" s="155">
        <v>15</v>
      </c>
      <c r="K105" s="160">
        <f>+H105*J105</f>
        <v>135</v>
      </c>
    </row>
    <row r="106" spans="1:11">
      <c r="A106" s="204" t="s">
        <v>38</v>
      </c>
      <c r="B106" s="205"/>
      <c r="C106">
        <f t="shared" si="2"/>
        <v>0</v>
      </c>
      <c r="D106" s="40">
        <v>3.25</v>
      </c>
      <c r="E106" s="155">
        <f t="shared" si="3"/>
        <v>0</v>
      </c>
      <c r="F106" s="208" t="s">
        <v>415</v>
      </c>
      <c r="G106" s="209"/>
      <c r="H106">
        <f>+H26</f>
        <v>2</v>
      </c>
      <c r="I106" s="159" t="s">
        <v>414</v>
      </c>
      <c r="J106" s="155">
        <v>15</v>
      </c>
      <c r="K106" s="160">
        <f>+H106*J106</f>
        <v>30</v>
      </c>
    </row>
    <row r="107" spans="1:11">
      <c r="A107" s="204" t="s">
        <v>39</v>
      </c>
      <c r="B107" s="205"/>
      <c r="C107">
        <f t="shared" si="2"/>
        <v>0</v>
      </c>
      <c r="D107" s="40">
        <v>3.75</v>
      </c>
      <c r="E107" s="155">
        <f t="shared" si="3"/>
        <v>0</v>
      </c>
      <c r="F107" s="21"/>
      <c r="G107" s="3"/>
      <c r="H107" s="3"/>
      <c r="I107" t="s">
        <v>416</v>
      </c>
      <c r="K107" s="161">
        <f>SUM(K105:K106)</f>
        <v>165</v>
      </c>
    </row>
    <row r="108" spans="1:11">
      <c r="A108" s="204" t="s">
        <v>40</v>
      </c>
      <c r="B108" s="205"/>
      <c r="C108">
        <f t="shared" si="2"/>
        <v>0</v>
      </c>
      <c r="D108" s="40">
        <v>17</v>
      </c>
      <c r="E108" s="155">
        <f t="shared" si="3"/>
        <v>0</v>
      </c>
      <c r="F108" s="206" t="s">
        <v>48</v>
      </c>
      <c r="G108" s="225"/>
      <c r="H108" s="225"/>
      <c r="K108" s="11"/>
    </row>
    <row r="109" spans="1:11">
      <c r="A109" s="204" t="s">
        <v>41</v>
      </c>
      <c r="B109" s="205"/>
      <c r="C109">
        <f t="shared" si="2"/>
        <v>0</v>
      </c>
      <c r="D109" s="40">
        <v>10</v>
      </c>
      <c r="E109" s="155">
        <f t="shared" si="3"/>
        <v>0</v>
      </c>
      <c r="F109" s="208" t="s">
        <v>413</v>
      </c>
      <c r="G109" s="241"/>
      <c r="H109">
        <f>+H29</f>
        <v>9</v>
      </c>
      <c r="I109" s="159" t="s">
        <v>414</v>
      </c>
      <c r="J109" s="155">
        <v>15</v>
      </c>
      <c r="K109" s="160">
        <f>+H109*J109</f>
        <v>135</v>
      </c>
    </row>
    <row r="110" spans="1:11">
      <c r="A110" s="204" t="s">
        <v>24</v>
      </c>
      <c r="B110" s="205"/>
      <c r="C110">
        <f t="shared" si="2"/>
        <v>0</v>
      </c>
      <c r="D110" s="40">
        <v>15</v>
      </c>
      <c r="E110" s="155">
        <f t="shared" si="3"/>
        <v>0</v>
      </c>
      <c r="F110" s="208" t="s">
        <v>415</v>
      </c>
      <c r="G110" s="241"/>
      <c r="H110">
        <f>+H30</f>
        <v>2</v>
      </c>
      <c r="I110" s="159" t="s">
        <v>414</v>
      </c>
      <c r="J110" s="155">
        <v>15</v>
      </c>
      <c r="K110" s="160">
        <f>+H110*J110</f>
        <v>30</v>
      </c>
    </row>
    <row r="111" spans="1:11">
      <c r="A111" s="204" t="s">
        <v>25</v>
      </c>
      <c r="B111" s="205"/>
      <c r="C111">
        <f t="shared" si="2"/>
        <v>0</v>
      </c>
      <c r="D111" s="40">
        <v>92.5</v>
      </c>
      <c r="E111" s="155">
        <f t="shared" si="3"/>
        <v>0</v>
      </c>
      <c r="F111" s="21"/>
      <c r="G111" s="3"/>
      <c r="H111" s="3"/>
      <c r="I111" t="s">
        <v>417</v>
      </c>
      <c r="K111" s="163">
        <f>+K109+K110*0.9</f>
        <v>162</v>
      </c>
    </row>
    <row r="112" spans="1:11">
      <c r="A112" s="204" t="s">
        <v>26</v>
      </c>
      <c r="B112" s="205"/>
      <c r="C112">
        <f t="shared" si="2"/>
        <v>0</v>
      </c>
      <c r="D112" s="40">
        <v>11.5</v>
      </c>
      <c r="E112" s="155">
        <f t="shared" si="3"/>
        <v>0</v>
      </c>
      <c r="F112" s="21"/>
      <c r="G112" s="3"/>
      <c r="H112" s="3"/>
    </row>
    <row r="113" spans="1:11">
      <c r="A113" s="204" t="s">
        <v>27</v>
      </c>
      <c r="B113" s="205"/>
      <c r="C113">
        <f t="shared" si="2"/>
        <v>0</v>
      </c>
      <c r="D113" s="40">
        <v>19.75</v>
      </c>
      <c r="E113" s="155">
        <f t="shared" si="3"/>
        <v>0</v>
      </c>
      <c r="F113" s="21"/>
      <c r="G113" s="3"/>
      <c r="H113" s="3"/>
      <c r="I113" t="s">
        <v>418</v>
      </c>
      <c r="K113" s="161">
        <f>+K107+K111</f>
        <v>327</v>
      </c>
    </row>
    <row r="114" spans="1:11">
      <c r="A114" s="204" t="s">
        <v>28</v>
      </c>
      <c r="B114" s="205"/>
      <c r="C114">
        <f t="shared" si="2"/>
        <v>0</v>
      </c>
      <c r="D114" s="40">
        <v>12.75</v>
      </c>
      <c r="E114" s="155">
        <f t="shared" si="3"/>
        <v>0</v>
      </c>
      <c r="F114" s="21"/>
      <c r="G114" s="3"/>
      <c r="H114" s="3"/>
      <c r="K114" s="11"/>
    </row>
    <row r="115" spans="1:11">
      <c r="A115" s="204" t="s">
        <v>29</v>
      </c>
      <c r="B115" s="205"/>
      <c r="C115">
        <f t="shared" si="2"/>
        <v>0</v>
      </c>
      <c r="D115" s="40">
        <v>15.25</v>
      </c>
      <c r="E115" s="155">
        <f t="shared" si="3"/>
        <v>0</v>
      </c>
      <c r="F115" s="206" t="s">
        <v>49</v>
      </c>
      <c r="G115" s="225"/>
      <c r="H115" s="225"/>
      <c r="K115" s="11"/>
    </row>
    <row r="116" spans="1:11">
      <c r="A116" s="204" t="s">
        <v>30</v>
      </c>
      <c r="B116" s="205"/>
      <c r="C116">
        <f t="shared" si="2"/>
        <v>0</v>
      </c>
      <c r="D116" s="40">
        <v>19.75</v>
      </c>
      <c r="E116" s="155">
        <f t="shared" si="3"/>
        <v>0</v>
      </c>
      <c r="F116" s="208" t="s">
        <v>413</v>
      </c>
      <c r="G116" s="241"/>
      <c r="H116">
        <f>+H36</f>
        <v>9</v>
      </c>
      <c r="I116" s="159" t="s">
        <v>414</v>
      </c>
      <c r="J116" s="155">
        <v>15</v>
      </c>
      <c r="K116" s="160">
        <f>+H116*J116</f>
        <v>135</v>
      </c>
    </row>
    <row r="117" spans="1:11">
      <c r="A117" s="204" t="s">
        <v>31</v>
      </c>
      <c r="B117" s="205"/>
      <c r="C117">
        <f t="shared" si="2"/>
        <v>0</v>
      </c>
      <c r="D117" s="40">
        <v>22</v>
      </c>
      <c r="E117" s="155">
        <f t="shared" si="3"/>
        <v>0</v>
      </c>
      <c r="F117" s="208" t="s">
        <v>415</v>
      </c>
      <c r="G117" s="241"/>
      <c r="H117">
        <f>+H37</f>
        <v>2</v>
      </c>
      <c r="I117" s="159" t="s">
        <v>414</v>
      </c>
      <c r="J117" s="155">
        <v>15</v>
      </c>
      <c r="K117" s="160">
        <f>+H117*J117</f>
        <v>30</v>
      </c>
    </row>
    <row r="118" spans="1:11">
      <c r="A118" s="204" t="s">
        <v>32</v>
      </c>
      <c r="B118" s="205"/>
      <c r="C118">
        <f t="shared" si="2"/>
        <v>0</v>
      </c>
      <c r="D118" s="40">
        <v>4.25</v>
      </c>
      <c r="E118" s="155">
        <f t="shared" si="3"/>
        <v>0</v>
      </c>
      <c r="F118" s="21"/>
      <c r="G118" s="3"/>
      <c r="H118" s="3"/>
      <c r="I118" t="s">
        <v>419</v>
      </c>
      <c r="K118" s="161">
        <f>SUM(K116:K117)</f>
        <v>165</v>
      </c>
    </row>
    <row r="119" spans="1:11">
      <c r="A119" s="204" t="s">
        <v>33</v>
      </c>
      <c r="B119" s="205"/>
      <c r="C119">
        <f t="shared" si="2"/>
        <v>0</v>
      </c>
      <c r="D119" s="40">
        <v>24</v>
      </c>
      <c r="E119" s="155">
        <f t="shared" si="3"/>
        <v>0</v>
      </c>
      <c r="F119" s="20"/>
      <c r="G119" s="13"/>
      <c r="H119" s="13"/>
      <c r="K119" s="11"/>
    </row>
    <row r="120" spans="1:11">
      <c r="A120" s="204" t="s">
        <v>4</v>
      </c>
      <c r="B120" s="205"/>
      <c r="C120">
        <f t="shared" si="2"/>
        <v>0</v>
      </c>
      <c r="D120" s="40">
        <v>3.5</v>
      </c>
      <c r="E120" s="155">
        <f t="shared" si="3"/>
        <v>0</v>
      </c>
      <c r="F120" s="30" t="s">
        <v>421</v>
      </c>
      <c r="G120" s="31"/>
      <c r="H120" s="31"/>
      <c r="I120" s="32"/>
      <c r="J120" s="4" t="s">
        <v>420</v>
      </c>
      <c r="K120" s="148">
        <f>+K113+K118</f>
        <v>492</v>
      </c>
    </row>
    <row r="121" spans="1:11">
      <c r="A121" s="204" t="s">
        <v>34</v>
      </c>
      <c r="B121" s="205"/>
      <c r="C121" s="1"/>
      <c r="D121" s="1"/>
      <c r="E121" s="155">
        <f t="shared" si="3"/>
        <v>0</v>
      </c>
      <c r="F121" s="29" t="s">
        <v>50</v>
      </c>
      <c r="K121" s="14"/>
    </row>
    <row r="122" spans="1:11">
      <c r="A122" s="210"/>
      <c r="B122" s="212"/>
      <c r="C122" s="1"/>
      <c r="D122" s="1"/>
      <c r="E122" s="40"/>
      <c r="F122" s="33" t="s">
        <v>51</v>
      </c>
      <c r="G122" s="8"/>
      <c r="H122" s="8"/>
      <c r="I122" s="8"/>
      <c r="J122" s="8"/>
      <c r="K122" s="7"/>
    </row>
    <row r="123" spans="1:11">
      <c r="A123" s="52"/>
      <c r="B123" s="53"/>
      <c r="C123" s="1"/>
      <c r="D123" s="1"/>
      <c r="E123" s="40"/>
      <c r="F123" s="263">
        <f>+F43</f>
        <v>0</v>
      </c>
      <c r="G123" s="264"/>
      <c r="H123" s="264"/>
      <c r="I123" s="264"/>
      <c r="J123" s="264"/>
      <c r="K123" s="265"/>
    </row>
    <row r="124" spans="1:11">
      <c r="A124" s="52"/>
      <c r="B124" s="53"/>
      <c r="C124" s="1"/>
      <c r="D124" s="1"/>
      <c r="E124" s="40"/>
      <c r="F124" s="263"/>
      <c r="G124" s="264"/>
      <c r="H124" s="264"/>
      <c r="I124" s="264"/>
      <c r="J124" s="264"/>
      <c r="K124" s="265"/>
    </row>
    <row r="125" spans="1:11">
      <c r="A125" s="210"/>
      <c r="B125" s="212"/>
      <c r="C125" s="1"/>
      <c r="D125" s="1"/>
      <c r="E125" s="40"/>
      <c r="F125" s="263"/>
      <c r="G125" s="264"/>
      <c r="H125" s="264"/>
      <c r="I125" s="264"/>
      <c r="J125" s="264"/>
      <c r="K125" s="265"/>
    </row>
    <row r="126" spans="1:11">
      <c r="A126" s="233" t="s">
        <v>44</v>
      </c>
      <c r="B126" s="234"/>
      <c r="C126" s="235"/>
      <c r="D126" s="28" t="s">
        <v>45</v>
      </c>
      <c r="E126" s="40">
        <f>SUM(E104:E125)</f>
        <v>14.5</v>
      </c>
      <c r="F126" s="20"/>
      <c r="G126" s="13"/>
      <c r="H126" s="13"/>
      <c r="I126" s="13"/>
      <c r="J126" s="34" t="s">
        <v>55</v>
      </c>
      <c r="K126" s="1"/>
    </row>
    <row r="127" spans="1:11">
      <c r="A127" s="236" t="s">
        <v>52</v>
      </c>
      <c r="B127" s="237"/>
      <c r="C127" s="237"/>
      <c r="D127" s="237"/>
      <c r="E127" s="237"/>
      <c r="F127" s="237"/>
      <c r="G127" s="237"/>
      <c r="H127" s="237"/>
      <c r="I127" s="237"/>
      <c r="J127" s="237"/>
      <c r="K127" s="238"/>
    </row>
    <row r="128" spans="1:11">
      <c r="A128" s="22" t="s">
        <v>53</v>
      </c>
      <c r="B128" s="43" t="s">
        <v>72</v>
      </c>
      <c r="C128" s="35"/>
      <c r="D128" s="35"/>
      <c r="E128" s="35"/>
      <c r="F128" s="35"/>
      <c r="G128" s="35"/>
      <c r="H128" s="35"/>
      <c r="I128" s="35"/>
      <c r="J128" s="35"/>
      <c r="K128" s="36"/>
    </row>
    <row r="129" spans="1:11">
      <c r="A129" s="39" t="s">
        <v>71</v>
      </c>
      <c r="B129" s="35"/>
      <c r="C129" s="35"/>
      <c r="D129" s="35"/>
      <c r="E129" s="35"/>
      <c r="F129" s="35"/>
      <c r="G129" s="35"/>
      <c r="H129" s="35"/>
      <c r="I129" s="35"/>
      <c r="J129" s="35"/>
      <c r="K129" s="36"/>
    </row>
    <row r="130" spans="1:11">
      <c r="A130" s="41" t="s">
        <v>54</v>
      </c>
      <c r="B130" s="10" t="s">
        <v>66</v>
      </c>
      <c r="C130" s="10"/>
      <c r="D130" s="10"/>
      <c r="E130" s="10"/>
      <c r="F130" s="10"/>
      <c r="G130" s="10"/>
      <c r="H130" s="10"/>
      <c r="I130" s="10"/>
      <c r="J130" s="10"/>
      <c r="K130" s="38"/>
    </row>
    <row r="131" spans="1:11">
      <c r="A131" s="39" t="s">
        <v>67</v>
      </c>
      <c r="B131" s="10"/>
      <c r="C131" s="10"/>
      <c r="D131" s="10"/>
      <c r="E131" s="10"/>
      <c r="F131" s="10"/>
      <c r="G131" s="10"/>
      <c r="H131" s="10"/>
      <c r="I131" s="10"/>
      <c r="J131" s="10"/>
      <c r="K131" s="38"/>
    </row>
    <row r="132" spans="1:11">
      <c r="A132" s="39" t="s">
        <v>68</v>
      </c>
      <c r="B132" s="10"/>
      <c r="C132" s="10"/>
      <c r="D132" s="10"/>
      <c r="E132" s="10"/>
      <c r="F132" s="10"/>
      <c r="G132" s="10"/>
      <c r="H132" s="10"/>
      <c r="I132" s="10"/>
      <c r="J132" s="10"/>
      <c r="K132" s="38"/>
    </row>
    <row r="133" spans="1:11">
      <c r="A133" s="39" t="s">
        <v>69</v>
      </c>
      <c r="B133" s="10"/>
      <c r="C133" s="10"/>
      <c r="D133" s="10"/>
      <c r="E133" s="10"/>
      <c r="F133" s="10"/>
      <c r="G133" s="10"/>
      <c r="H133" s="10"/>
      <c r="I133" s="10"/>
      <c r="J133" s="10"/>
      <c r="K133" s="38"/>
    </row>
    <row r="134" spans="1:11">
      <c r="A134" s="42" t="s">
        <v>70</v>
      </c>
      <c r="B134" s="10"/>
      <c r="C134" s="10"/>
      <c r="D134" s="10"/>
      <c r="E134" s="10"/>
      <c r="F134" s="10"/>
      <c r="G134" s="10"/>
      <c r="H134" s="10"/>
      <c r="I134" s="10"/>
      <c r="J134" s="10"/>
      <c r="K134" s="38"/>
    </row>
    <row r="135" spans="1:11">
      <c r="A135" s="39"/>
      <c r="B135" s="10"/>
      <c r="C135" s="10"/>
      <c r="D135" s="10"/>
      <c r="E135" s="10"/>
      <c r="F135" s="10"/>
      <c r="G135" s="10"/>
      <c r="H135" s="10"/>
      <c r="I135" s="10"/>
      <c r="J135" s="10"/>
      <c r="K135" s="38"/>
    </row>
    <row r="136" spans="1:11">
      <c r="A136" s="42" t="s">
        <v>73</v>
      </c>
      <c r="B136" s="10"/>
      <c r="C136" s="10"/>
      <c r="D136" s="10"/>
      <c r="E136" s="10"/>
      <c r="F136" s="10"/>
      <c r="G136" s="10"/>
      <c r="H136" s="10"/>
      <c r="I136" s="10"/>
      <c r="J136" s="10"/>
      <c r="K136" s="38"/>
    </row>
    <row r="137" spans="1:11">
      <c r="A137" s="42" t="s">
        <v>74</v>
      </c>
      <c r="B137" s="10"/>
      <c r="C137" s="10"/>
      <c r="D137" s="10"/>
      <c r="E137" s="10"/>
      <c r="F137" s="10"/>
      <c r="G137" s="10"/>
      <c r="H137" s="10"/>
      <c r="I137" s="10"/>
      <c r="J137" s="10"/>
      <c r="K137" s="38"/>
    </row>
    <row r="138" spans="1:11">
      <c r="A138" s="42" t="s">
        <v>75</v>
      </c>
      <c r="B138" s="10"/>
      <c r="C138" s="10"/>
      <c r="D138" s="10"/>
      <c r="E138" s="10"/>
      <c r="F138" s="10"/>
      <c r="G138" s="10"/>
      <c r="H138" s="10"/>
      <c r="I138" s="10"/>
      <c r="J138" s="10"/>
      <c r="K138" s="38"/>
    </row>
    <row r="139" spans="1:11">
      <c r="A139" s="42" t="s">
        <v>76</v>
      </c>
      <c r="B139" s="10"/>
      <c r="C139" s="10"/>
      <c r="D139" s="10"/>
      <c r="E139" s="10"/>
      <c r="F139" s="10"/>
      <c r="G139" s="10"/>
      <c r="H139" s="10"/>
      <c r="I139" s="10"/>
      <c r="J139" s="10"/>
      <c r="K139" s="38"/>
    </row>
    <row r="140" spans="1:11">
      <c r="A140" s="21"/>
      <c r="B140" s="3"/>
      <c r="C140" s="3"/>
      <c r="D140" s="3"/>
      <c r="E140" s="3"/>
      <c r="F140" s="3"/>
      <c r="G140" s="3"/>
      <c r="H140" s="3"/>
      <c r="I140" s="3"/>
      <c r="J140" s="3"/>
      <c r="K140" s="11"/>
    </row>
    <row r="141" spans="1:11">
      <c r="A141" s="37" t="s">
        <v>56</v>
      </c>
      <c r="B141" s="13"/>
      <c r="C141" s="13"/>
      <c r="D141" s="13"/>
      <c r="E141" s="13"/>
      <c r="F141" s="13"/>
      <c r="G141" s="13"/>
      <c r="H141" s="13"/>
      <c r="I141" s="13"/>
      <c r="J141" s="13"/>
      <c r="K141" s="14"/>
    </row>
    <row r="143" spans="1:11">
      <c r="A143" s="236" t="s">
        <v>57</v>
      </c>
      <c r="B143" s="237"/>
      <c r="C143" s="237"/>
      <c r="D143" s="237"/>
      <c r="E143" s="237"/>
      <c r="F143" s="237"/>
      <c r="G143" s="237"/>
      <c r="H143" s="237"/>
      <c r="I143" s="237"/>
      <c r="J143" s="237"/>
      <c r="K143" s="238"/>
    </row>
    <row r="144" spans="1:11">
      <c r="A144" s="21" t="s">
        <v>422</v>
      </c>
      <c r="B144" s="164">
        <f>+B64</f>
        <v>0</v>
      </c>
      <c r="C144" s="3" t="s">
        <v>423</v>
      </c>
      <c r="D144" s="226">
        <f>+D64</f>
        <v>0</v>
      </c>
      <c r="E144" s="226"/>
      <c r="F144" s="3" t="s">
        <v>425</v>
      </c>
      <c r="G144" s="130" t="s">
        <v>424</v>
      </c>
      <c r="H144" s="130"/>
      <c r="I144" s="130" t="s">
        <v>58</v>
      </c>
      <c r="J144" s="130" t="s">
        <v>59</v>
      </c>
      <c r="K144" s="38" t="s">
        <v>60</v>
      </c>
    </row>
    <row r="145" spans="1:11">
      <c r="A145" s="21" t="s">
        <v>426</v>
      </c>
      <c r="B145" s="226">
        <f>+B65</f>
        <v>0</v>
      </c>
      <c r="C145" s="226"/>
      <c r="D145" s="3" t="s">
        <v>427</v>
      </c>
      <c r="E145" s="165">
        <f>+E65</f>
        <v>0</v>
      </c>
      <c r="F145" s="3" t="s">
        <v>428</v>
      </c>
      <c r="G145" s="226">
        <f>+G65</f>
        <v>0</v>
      </c>
      <c r="H145" s="226"/>
      <c r="I145" s="226"/>
      <c r="J145" s="226"/>
      <c r="K145" s="262"/>
    </row>
    <row r="146" spans="1:11">
      <c r="A146" s="21"/>
      <c r="B146" s="3"/>
      <c r="C146" s="3"/>
      <c r="D146" s="3"/>
      <c r="E146" s="3"/>
      <c r="F146" s="3" t="s">
        <v>429</v>
      </c>
      <c r="G146" s="228">
        <f>+G66</f>
        <v>0</v>
      </c>
      <c r="H146" s="228"/>
      <c r="I146" s="228"/>
      <c r="J146" s="3" t="s">
        <v>430</v>
      </c>
      <c r="K146" s="166">
        <f>+K66</f>
        <v>0</v>
      </c>
    </row>
    <row r="147" spans="1:11">
      <c r="A147" s="206" t="s">
        <v>431</v>
      </c>
      <c r="B147" s="225"/>
      <c r="C147" s="226">
        <f>+C67</f>
        <v>0</v>
      </c>
      <c r="D147" s="226"/>
      <c r="E147" s="226"/>
      <c r="F147" s="226"/>
      <c r="G147" s="3" t="s">
        <v>432</v>
      </c>
      <c r="H147" s="227">
        <f>+H67</f>
        <v>0</v>
      </c>
      <c r="I147" s="227"/>
      <c r="J147" s="227"/>
      <c r="K147" s="239"/>
    </row>
    <row r="148" spans="1:11">
      <c r="A148" s="167" t="s">
        <v>433</v>
      </c>
      <c r="B148" s="168"/>
      <c r="C148" s="226">
        <f>+C68</f>
        <v>0</v>
      </c>
      <c r="D148" s="226"/>
      <c r="E148" s="226"/>
      <c r="F148" s="226"/>
      <c r="G148" s="3" t="s">
        <v>61</v>
      </c>
      <c r="H148" s="225" t="s">
        <v>434</v>
      </c>
      <c r="I148" s="225"/>
      <c r="J148" s="211">
        <f>+J68:K68</f>
        <v>0</v>
      </c>
      <c r="K148" s="212"/>
    </row>
    <row r="149" spans="1:11">
      <c r="A149" s="21"/>
      <c r="B149" s="3"/>
      <c r="C149" s="3"/>
      <c r="D149" s="3"/>
      <c r="E149" s="3"/>
      <c r="F149" s="3"/>
      <c r="G149" s="3"/>
      <c r="H149" s="3"/>
      <c r="I149" s="3"/>
      <c r="J149" s="3"/>
      <c r="K149" s="11"/>
    </row>
    <row r="150" spans="1:11">
      <c r="A150" s="39" t="s">
        <v>62</v>
      </c>
      <c r="B150" s="3"/>
      <c r="C150" s="3"/>
      <c r="D150" s="3"/>
      <c r="E150" s="3"/>
      <c r="F150" s="3"/>
      <c r="G150" s="3"/>
      <c r="H150" s="3"/>
      <c r="I150" s="3"/>
      <c r="J150" s="3"/>
      <c r="K150" s="11"/>
    </row>
    <row r="151" spans="1:11">
      <c r="A151" s="39" t="s">
        <v>63</v>
      </c>
      <c r="B151" s="3"/>
      <c r="C151" s="3"/>
      <c r="D151" s="3"/>
      <c r="E151" s="3"/>
      <c r="F151" s="3"/>
      <c r="G151" s="3"/>
      <c r="H151" s="3"/>
      <c r="I151" s="3"/>
      <c r="J151" s="3"/>
      <c r="K151" s="11"/>
    </row>
    <row r="152" spans="1:11">
      <c r="A152" s="21"/>
      <c r="B152" s="3"/>
      <c r="C152" s="3"/>
      <c r="D152" s="3"/>
      <c r="E152" s="3"/>
      <c r="F152" s="3"/>
      <c r="G152" s="3"/>
      <c r="H152" s="3"/>
      <c r="I152" s="3"/>
      <c r="J152" s="3"/>
      <c r="K152" s="11"/>
    </row>
    <row r="153" spans="1:11">
      <c r="A153" s="21" t="s">
        <v>435</v>
      </c>
      <c r="B153" s="227">
        <f>+B73</f>
        <v>0</v>
      </c>
      <c r="C153" s="227"/>
      <c r="D153" s="227"/>
      <c r="E153" s="227"/>
      <c r="F153" s="3"/>
      <c r="G153" s="13"/>
      <c r="H153" s="13"/>
      <c r="I153" s="13"/>
      <c r="J153" s="13"/>
      <c r="K153" s="14"/>
    </row>
    <row r="154" spans="1:11">
      <c r="A154" s="21" t="s">
        <v>436</v>
      </c>
      <c r="B154" s="3"/>
      <c r="C154" s="3"/>
      <c r="D154" s="226"/>
      <c r="E154" s="226"/>
      <c r="F154" s="226"/>
      <c r="G154" s="228" t="s">
        <v>64</v>
      </c>
      <c r="H154" s="228"/>
      <c r="I154" s="228"/>
      <c r="J154" s="228"/>
      <c r="K154" s="229"/>
    </row>
    <row r="155" spans="1:11">
      <c r="A155" s="230" t="s">
        <v>80</v>
      </c>
      <c r="B155" s="231"/>
      <c r="C155" s="231"/>
      <c r="D155" s="231"/>
      <c r="E155" s="231"/>
      <c r="F155" s="231"/>
      <c r="G155" s="231"/>
      <c r="H155" s="231"/>
      <c r="I155" s="231"/>
      <c r="J155" s="231"/>
      <c r="K155" s="232"/>
    </row>
  </sheetData>
  <mergeCells count="200">
    <mergeCell ref="C148:F148"/>
    <mergeCell ref="H148:I148"/>
    <mergeCell ref="D154:F154"/>
    <mergeCell ref="F123:K125"/>
    <mergeCell ref="J148:K148"/>
    <mergeCell ref="B153:E153"/>
    <mergeCell ref="D144:E144"/>
    <mergeCell ref="B145:C145"/>
    <mergeCell ref="G145:K145"/>
    <mergeCell ref="G146:I146"/>
    <mergeCell ref="A147:B147"/>
    <mergeCell ref="C147:F147"/>
    <mergeCell ref="H147:K147"/>
    <mergeCell ref="A101:K101"/>
    <mergeCell ref="F105:G105"/>
    <mergeCell ref="F106:G106"/>
    <mergeCell ref="F109:G109"/>
    <mergeCell ref="F110:G110"/>
    <mergeCell ref="F116:G116"/>
    <mergeCell ref="B98:G98"/>
    <mergeCell ref="I98:J98"/>
    <mergeCell ref="A99:G99"/>
    <mergeCell ref="I99:J99"/>
    <mergeCell ref="A100:G100"/>
    <mergeCell ref="I100:J100"/>
    <mergeCell ref="A102:E102"/>
    <mergeCell ref="F102:K102"/>
    <mergeCell ref="F108:H108"/>
    <mergeCell ref="A109:B109"/>
    <mergeCell ref="A110:B110"/>
    <mergeCell ref="A111:B111"/>
    <mergeCell ref="A112:B112"/>
    <mergeCell ref="A103:B103"/>
    <mergeCell ref="A104:B104"/>
    <mergeCell ref="F104:H104"/>
    <mergeCell ref="A105:B105"/>
    <mergeCell ref="A106:B106"/>
    <mergeCell ref="A95:C95"/>
    <mergeCell ref="D95:G95"/>
    <mergeCell ref="I95:J95"/>
    <mergeCell ref="E96:F96"/>
    <mergeCell ref="I96:J96"/>
    <mergeCell ref="B97:C97"/>
    <mergeCell ref="E97:G97"/>
    <mergeCell ref="B92:C92"/>
    <mergeCell ref="E92:G92"/>
    <mergeCell ref="I92:J92"/>
    <mergeCell ref="D93:G93"/>
    <mergeCell ref="I93:J93"/>
    <mergeCell ref="A94:C94"/>
    <mergeCell ref="D94:G94"/>
    <mergeCell ref="I94:J94"/>
    <mergeCell ref="A93:C93"/>
    <mergeCell ref="B91:C91"/>
    <mergeCell ref="E91:G91"/>
    <mergeCell ref="I91:J91"/>
    <mergeCell ref="D87:F87"/>
    <mergeCell ref="H87:I87"/>
    <mergeCell ref="J87:K87"/>
    <mergeCell ref="D88:F88"/>
    <mergeCell ref="H88:I88"/>
    <mergeCell ref="J88:K88"/>
    <mergeCell ref="E82:F82"/>
    <mergeCell ref="G83:K83"/>
    <mergeCell ref="H84:I84"/>
    <mergeCell ref="C85:D85"/>
    <mergeCell ref="E85:F85"/>
    <mergeCell ref="H85:I85"/>
    <mergeCell ref="B89:C89"/>
    <mergeCell ref="E89:G89"/>
    <mergeCell ref="B90:C90"/>
    <mergeCell ref="E90:G90"/>
    <mergeCell ref="I90:J90"/>
    <mergeCell ref="C82:D82"/>
    <mergeCell ref="F30:G30"/>
    <mergeCell ref="F36:G36"/>
    <mergeCell ref="F37:G37"/>
    <mergeCell ref="B65:C65"/>
    <mergeCell ref="G65:K65"/>
    <mergeCell ref="G66:I66"/>
    <mergeCell ref="D64:E64"/>
    <mergeCell ref="F43:K45"/>
    <mergeCell ref="A20:G20"/>
    <mergeCell ref="A21:K21"/>
    <mergeCell ref="A38:B38"/>
    <mergeCell ref="A39:B39"/>
    <mergeCell ref="A25:B25"/>
    <mergeCell ref="A26:B26"/>
    <mergeCell ref="A27:B27"/>
    <mergeCell ref="A37:B37"/>
    <mergeCell ref="A35:B35"/>
    <mergeCell ref="A36:B36"/>
    <mergeCell ref="A34:B34"/>
    <mergeCell ref="A28:B28"/>
    <mergeCell ref="F35:H35"/>
    <mergeCell ref="A33:B33"/>
    <mergeCell ref="I10:J10"/>
    <mergeCell ref="I11:J11"/>
    <mergeCell ref="I12:J12"/>
    <mergeCell ref="I13:J13"/>
    <mergeCell ref="I14:J14"/>
    <mergeCell ref="I15:J15"/>
    <mergeCell ref="I16:J16"/>
    <mergeCell ref="I18:J18"/>
    <mergeCell ref="D15:G15"/>
    <mergeCell ref="E16:F16"/>
    <mergeCell ref="E17:G17"/>
    <mergeCell ref="B18:G18"/>
    <mergeCell ref="A19:G19"/>
    <mergeCell ref="E9:G9"/>
    <mergeCell ref="E10:G10"/>
    <mergeCell ref="E12:G12"/>
    <mergeCell ref="E11:G11"/>
    <mergeCell ref="B9:C9"/>
    <mergeCell ref="B10:C10"/>
    <mergeCell ref="B11:C11"/>
    <mergeCell ref="B12:C12"/>
    <mergeCell ref="G3:K3"/>
    <mergeCell ref="C2:D2"/>
    <mergeCell ref="E2:F2"/>
    <mergeCell ref="C5:D5"/>
    <mergeCell ref="E5:F5"/>
    <mergeCell ref="H4:I4"/>
    <mergeCell ref="H5:I5"/>
    <mergeCell ref="J6:K6"/>
    <mergeCell ref="J7:K7"/>
    <mergeCell ref="D6:F6"/>
    <mergeCell ref="D7:F7"/>
    <mergeCell ref="D8:F8"/>
    <mergeCell ref="H6:I6"/>
    <mergeCell ref="H7:I7"/>
    <mergeCell ref="H8:I8"/>
    <mergeCell ref="G154:K154"/>
    <mergeCell ref="A155:K155"/>
    <mergeCell ref="A125:B125"/>
    <mergeCell ref="A126:C126"/>
    <mergeCell ref="A127:K127"/>
    <mergeCell ref="F115:H115"/>
    <mergeCell ref="A116:B116"/>
    <mergeCell ref="A117:B117"/>
    <mergeCell ref="A118:B118"/>
    <mergeCell ref="A119:B119"/>
    <mergeCell ref="A143:K143"/>
    <mergeCell ref="A113:B113"/>
    <mergeCell ref="A114:B114"/>
    <mergeCell ref="A115:B115"/>
    <mergeCell ref="A120:B120"/>
    <mergeCell ref="A121:B121"/>
    <mergeCell ref="A122:B122"/>
    <mergeCell ref="B17:C17"/>
    <mergeCell ref="F117:G117"/>
    <mergeCell ref="A108:B108"/>
    <mergeCell ref="A107:B107"/>
    <mergeCell ref="D86:F86"/>
    <mergeCell ref="H86:I86"/>
    <mergeCell ref="J86:K86"/>
    <mergeCell ref="A40:B40"/>
    <mergeCell ref="A41:B41"/>
    <mergeCell ref="A42:B42"/>
    <mergeCell ref="A45:B45"/>
    <mergeCell ref="A67:B67"/>
    <mergeCell ref="C67:F67"/>
    <mergeCell ref="C68:F68"/>
    <mergeCell ref="B73:E73"/>
    <mergeCell ref="G74:K74"/>
    <mergeCell ref="A75:K75"/>
    <mergeCell ref="A81:K81"/>
    <mergeCell ref="G82:K82"/>
    <mergeCell ref="A46:C46"/>
    <mergeCell ref="A47:K47"/>
    <mergeCell ref="A63:K63"/>
    <mergeCell ref="H67:K67"/>
    <mergeCell ref="H68:I68"/>
    <mergeCell ref="J68:K68"/>
    <mergeCell ref="D74:F74"/>
    <mergeCell ref="A82:B85"/>
    <mergeCell ref="A1:K1"/>
    <mergeCell ref="G2:K2"/>
    <mergeCell ref="A2:B5"/>
    <mergeCell ref="I19:J19"/>
    <mergeCell ref="I20:J20"/>
    <mergeCell ref="D13:G13"/>
    <mergeCell ref="A31:B31"/>
    <mergeCell ref="A32:B32"/>
    <mergeCell ref="A29:B29"/>
    <mergeCell ref="A30:B30"/>
    <mergeCell ref="F28:H28"/>
    <mergeCell ref="F25:G25"/>
    <mergeCell ref="F26:G26"/>
    <mergeCell ref="F29:G29"/>
    <mergeCell ref="F22:K22"/>
    <mergeCell ref="F24:H24"/>
    <mergeCell ref="A13:C13"/>
    <mergeCell ref="A23:B23"/>
    <mergeCell ref="A24:B24"/>
    <mergeCell ref="A22:E22"/>
    <mergeCell ref="A14:C14"/>
    <mergeCell ref="D14:G14"/>
    <mergeCell ref="A15:C15"/>
    <mergeCell ref="J8:K8"/>
  </mergeCells>
  <pageMargins left="0.75" right="0" top="0.75" bottom="0.75" header="0.3" footer="0.3"/>
  <pageSetup paperSize="5" scale="81" fitToHeight="2" orientation="portrait" horizontalDpi="4294967293"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J66"/>
  <sheetViews>
    <sheetView workbookViewId="0">
      <selection activeCell="L24" sqref="L24"/>
    </sheetView>
  </sheetViews>
  <sheetFormatPr defaultRowHeight="15"/>
  <cols>
    <col min="2" max="2" width="9.7109375" bestFit="1" customWidth="1"/>
    <col min="3" max="3" width="10.85546875" customWidth="1"/>
    <col min="7" max="7" width="11.5703125" customWidth="1"/>
    <col min="8" max="8" width="9.85546875" bestFit="1" customWidth="1"/>
  </cols>
  <sheetData>
    <row r="1" spans="1:10">
      <c r="A1" s="314" t="s">
        <v>511</v>
      </c>
    </row>
    <row r="2" spans="1:10">
      <c r="A2" s="314" t="s">
        <v>512</v>
      </c>
    </row>
    <row r="3" spans="1:10">
      <c r="A3" s="314" t="s">
        <v>513</v>
      </c>
    </row>
    <row r="4" spans="1:10">
      <c r="A4" t="s">
        <v>141</v>
      </c>
      <c r="B4" s="315"/>
      <c r="C4" t="s">
        <v>304</v>
      </c>
      <c r="D4" s="315" t="s">
        <v>514</v>
      </c>
      <c r="E4" t="s">
        <v>178</v>
      </c>
      <c r="F4" s="315">
        <v>41123</v>
      </c>
      <c r="G4" t="s">
        <v>304</v>
      </c>
      <c r="H4" s="316" t="s">
        <v>393</v>
      </c>
      <c r="I4" t="s">
        <v>161</v>
      </c>
      <c r="J4" s="1" t="s">
        <v>515</v>
      </c>
    </row>
    <row r="5" spans="1:10">
      <c r="A5" t="s">
        <v>516</v>
      </c>
      <c r="B5" s="315">
        <v>41123</v>
      </c>
      <c r="C5" t="s">
        <v>517</v>
      </c>
      <c r="D5" s="1"/>
      <c r="E5" s="3"/>
      <c r="F5" s="1"/>
      <c r="G5" t="s">
        <v>518</v>
      </c>
      <c r="H5" s="1">
        <v>3510</v>
      </c>
      <c r="I5" t="s">
        <v>519</v>
      </c>
      <c r="J5" s="1">
        <v>540</v>
      </c>
    </row>
    <row r="6" spans="1:10">
      <c r="A6" s="55" t="s">
        <v>520</v>
      </c>
      <c r="B6" s="55" t="s">
        <v>521</v>
      </c>
      <c r="F6" s="55" t="s">
        <v>522</v>
      </c>
    </row>
    <row r="7" spans="1:10">
      <c r="A7" s="271" t="s">
        <v>503</v>
      </c>
      <c r="B7" s="228"/>
      <c r="C7" s="228"/>
      <c r="D7" s="228"/>
      <c r="E7" s="5"/>
      <c r="F7" s="318" t="s">
        <v>523</v>
      </c>
      <c r="G7" s="319"/>
      <c r="H7" s="319"/>
      <c r="I7" s="319"/>
      <c r="J7" s="320"/>
    </row>
    <row r="8" spans="1:10">
      <c r="A8" s="317" t="s">
        <v>0</v>
      </c>
      <c r="E8" t="s">
        <v>1</v>
      </c>
      <c r="I8" t="s">
        <v>524</v>
      </c>
    </row>
    <row r="9" spans="1:10">
      <c r="A9" s="271" t="s">
        <v>525</v>
      </c>
      <c r="B9" s="228"/>
      <c r="C9" s="228"/>
      <c r="D9" s="229"/>
      <c r="E9" s="271" t="s">
        <v>92</v>
      </c>
      <c r="F9" s="228"/>
      <c r="G9" s="228"/>
      <c r="H9" s="229"/>
      <c r="I9" s="271" t="s">
        <v>85</v>
      </c>
      <c r="J9" s="229"/>
    </row>
    <row r="10" spans="1:10">
      <c r="A10" s="2"/>
      <c r="B10" s="4"/>
      <c r="C10" s="4"/>
      <c r="D10" s="5"/>
      <c r="E10" s="2"/>
      <c r="F10" s="4"/>
      <c r="G10" s="4"/>
      <c r="H10" s="5"/>
      <c r="I10" t="s">
        <v>526</v>
      </c>
    </row>
    <row r="11" spans="1:10">
      <c r="A11" s="271" t="s">
        <v>93</v>
      </c>
      <c r="B11" s="229"/>
      <c r="C11" s="6" t="s">
        <v>91</v>
      </c>
      <c r="D11" s="6">
        <v>20878</v>
      </c>
      <c r="E11" s="271" t="s">
        <v>93</v>
      </c>
      <c r="F11" s="229"/>
      <c r="G11" s="6" t="s">
        <v>91</v>
      </c>
      <c r="H11" s="6">
        <v>20878</v>
      </c>
      <c r="I11" s="271" t="s">
        <v>85</v>
      </c>
      <c r="J11" s="229"/>
    </row>
    <row r="12" spans="1:10">
      <c r="A12" t="s">
        <v>97</v>
      </c>
      <c r="C12" t="s">
        <v>98</v>
      </c>
      <c r="E12" t="s">
        <v>527</v>
      </c>
      <c r="G12" t="s">
        <v>528</v>
      </c>
      <c r="I12" s="228" t="s">
        <v>85</v>
      </c>
      <c r="J12" s="228"/>
    </row>
    <row r="13" spans="1:10">
      <c r="A13" s="271" t="s">
        <v>529</v>
      </c>
      <c r="B13" s="229"/>
      <c r="C13" s="271"/>
      <c r="D13" s="229"/>
      <c r="E13" s="271"/>
      <c r="F13" s="229"/>
      <c r="G13" s="271"/>
      <c r="H13" s="229"/>
      <c r="I13" s="271"/>
      <c r="J13" s="229"/>
    </row>
    <row r="14" spans="1:10">
      <c r="A14" s="55" t="s">
        <v>530</v>
      </c>
      <c r="C14" s="186" t="s">
        <v>531</v>
      </c>
      <c r="D14" s="186" t="s">
        <v>532</v>
      </c>
      <c r="F14" t="s">
        <v>533</v>
      </c>
    </row>
    <row r="15" spans="1:10">
      <c r="A15" s="271" t="s">
        <v>534</v>
      </c>
      <c r="B15" s="228"/>
      <c r="C15" s="228"/>
      <c r="D15" s="229"/>
      <c r="F15" s="271" t="s">
        <v>503</v>
      </c>
      <c r="G15" s="228"/>
      <c r="H15" s="228"/>
      <c r="I15" s="228"/>
      <c r="J15" s="229"/>
    </row>
    <row r="16" spans="1:10">
      <c r="A16" s="2"/>
      <c r="B16" s="5"/>
      <c r="C16" s="1"/>
      <c r="D16" s="1"/>
    </row>
    <row r="17" spans="1:10">
      <c r="A17" s="227" t="s">
        <v>97</v>
      </c>
      <c r="B17" s="227"/>
      <c r="C17" s="227" t="s">
        <v>98</v>
      </c>
      <c r="D17" s="227"/>
      <c r="F17" s="227" t="s">
        <v>97</v>
      </c>
      <c r="G17" s="227"/>
      <c r="H17" s="227" t="s">
        <v>98</v>
      </c>
      <c r="I17" s="227"/>
      <c r="J17" s="227"/>
    </row>
    <row r="18" spans="1:10">
      <c r="A18" s="210" t="str">
        <f>+Paperwork!B17</f>
        <v>301-580-1111</v>
      </c>
      <c r="B18" s="212"/>
      <c r="C18" s="210" t="str">
        <f>+Paperwork!E17</f>
        <v>301.951.1019 ext 1</v>
      </c>
      <c r="D18" s="212"/>
      <c r="F18" s="210"/>
      <c r="G18" s="212"/>
      <c r="H18" s="210"/>
      <c r="I18" s="211"/>
      <c r="J18" s="212"/>
    </row>
    <row r="19" spans="1:10">
      <c r="A19" s="55" t="s">
        <v>100</v>
      </c>
      <c r="C19" s="269" t="str">
        <f>+Paperwork!D7</f>
        <v>COD</v>
      </c>
      <c r="D19" s="270"/>
      <c r="E19" s="210" t="s">
        <v>101</v>
      </c>
      <c r="F19" s="211"/>
      <c r="G19" s="212"/>
      <c r="H19" s="50" t="s">
        <v>2</v>
      </c>
      <c r="I19" s="210" t="s">
        <v>3</v>
      </c>
      <c r="J19" s="212"/>
    </row>
    <row r="20" spans="1:10">
      <c r="A20" t="s">
        <v>102</v>
      </c>
      <c r="C20" s="271" t="str">
        <f>+Paperwork!E12</f>
        <v>Mary Sears</v>
      </c>
      <c r="D20" s="229"/>
      <c r="E20" s="210">
        <f>+Paperwork!E65</f>
        <v>0</v>
      </c>
      <c r="F20" s="211"/>
      <c r="G20" s="212"/>
      <c r="H20" s="50" t="s">
        <v>103</v>
      </c>
      <c r="I20" s="210"/>
      <c r="J20" s="212"/>
    </row>
    <row r="21" spans="1:10">
      <c r="A21" t="s">
        <v>104</v>
      </c>
      <c r="B21" s="210">
        <f>+Paperwork!E11</f>
        <v>0</v>
      </c>
      <c r="C21" s="211"/>
      <c r="D21" s="212"/>
      <c r="E21" t="s">
        <v>105</v>
      </c>
      <c r="F21" s="210"/>
      <c r="G21" s="212"/>
      <c r="H21" s="56" t="s">
        <v>106</v>
      </c>
      <c r="I21" s="210"/>
      <c r="J21" s="212"/>
    </row>
    <row r="22" spans="1:10">
      <c r="A22" t="s">
        <v>107</v>
      </c>
      <c r="B22" s="271" t="str">
        <f>+Paperwork!D14</f>
        <v>101 Leafcup Court</v>
      </c>
      <c r="C22" s="228"/>
      <c r="D22" s="228"/>
      <c r="E22" s="229"/>
      <c r="G22" s="1"/>
      <c r="H22" s="50" t="s">
        <v>108</v>
      </c>
      <c r="I22" s="210">
        <f>+Paperwork!G65</f>
        <v>0</v>
      </c>
      <c r="J22" s="212"/>
    </row>
    <row r="23" spans="1:10">
      <c r="B23" s="271" t="str">
        <f>+Paperwork!D16</f>
        <v>Gaithersburg</v>
      </c>
      <c r="C23" s="228"/>
      <c r="D23" s="228"/>
      <c r="E23" s="229"/>
      <c r="F23" s="1" t="str">
        <f>+Paperwork!B16</f>
        <v>MD</v>
      </c>
      <c r="G23" s="1">
        <f>+Paperwork!C16</f>
        <v>20878</v>
      </c>
      <c r="H23" s="49" t="s">
        <v>109</v>
      </c>
      <c r="I23" s="210">
        <f>+Paperwork!G66</f>
        <v>0</v>
      </c>
      <c r="J23" s="212"/>
    </row>
    <row r="24" spans="1:10">
      <c r="A24" t="s">
        <v>110</v>
      </c>
      <c r="B24" s="210"/>
      <c r="C24" s="211"/>
      <c r="D24" s="212"/>
      <c r="E24" t="s">
        <v>111</v>
      </c>
      <c r="F24" s="210"/>
      <c r="G24" s="212"/>
      <c r="H24" s="49" t="s">
        <v>112</v>
      </c>
      <c r="I24" s="210">
        <f>+Paperwork!K66</f>
        <v>0</v>
      </c>
      <c r="J24" s="212"/>
    </row>
    <row r="25" spans="1:10">
      <c r="A25" s="272" t="s">
        <v>437</v>
      </c>
      <c r="B25" s="274" t="s">
        <v>113</v>
      </c>
      <c r="C25" s="274"/>
      <c r="D25" s="275" t="s">
        <v>114</v>
      </c>
      <c r="E25" s="275"/>
      <c r="F25" s="57" t="s">
        <v>115</v>
      </c>
      <c r="G25" s="57" t="s">
        <v>116</v>
      </c>
      <c r="H25" s="58" t="s">
        <v>117</v>
      </c>
      <c r="I25" s="57" t="s">
        <v>118</v>
      </c>
      <c r="J25" s="57" t="s">
        <v>119</v>
      </c>
    </row>
    <row r="26" spans="1:10">
      <c r="A26" s="273"/>
      <c r="C26" s="57" t="s">
        <v>120</v>
      </c>
      <c r="D26" s="57" t="s">
        <v>121</v>
      </c>
      <c r="E26" s="59"/>
      <c r="F26" s="60" t="s">
        <v>122</v>
      </c>
      <c r="H26" s="58" t="s">
        <v>119</v>
      </c>
      <c r="I26" s="2"/>
      <c r="J26" s="5"/>
    </row>
    <row r="27" spans="1:10">
      <c r="A27" t="s">
        <v>123</v>
      </c>
      <c r="C27" s="61" t="s">
        <v>124</v>
      </c>
      <c r="D27" s="61" t="s">
        <v>125</v>
      </c>
      <c r="E27" s="62" t="s">
        <v>126</v>
      </c>
      <c r="F27" s="51"/>
      <c r="G27" s="61" t="s">
        <v>127</v>
      </c>
      <c r="H27" s="63" t="s">
        <v>128</v>
      </c>
      <c r="I27" s="61" t="s">
        <v>119</v>
      </c>
      <c r="J27" s="59"/>
    </row>
    <row r="28" spans="1:10">
      <c r="A28" s="64" t="s">
        <v>129</v>
      </c>
      <c r="B28" s="8"/>
      <c r="C28" s="65" t="s">
        <v>130</v>
      </c>
      <c r="D28" s="8"/>
      <c r="E28" s="65" t="s">
        <v>131</v>
      </c>
      <c r="F28" s="8"/>
      <c r="G28" s="65" t="s">
        <v>132</v>
      </c>
      <c r="H28" s="8"/>
      <c r="I28" s="8"/>
      <c r="J28" s="7"/>
    </row>
    <row r="29" spans="1:10">
      <c r="A29" s="66" t="s">
        <v>133</v>
      </c>
      <c r="B29" s="6">
        <v>5</v>
      </c>
      <c r="C29" s="10" t="s">
        <v>134</v>
      </c>
      <c r="D29" s="6"/>
      <c r="E29" s="67" t="s">
        <v>135</v>
      </c>
      <c r="F29" s="3"/>
      <c r="G29" s="3"/>
      <c r="H29" s="46" t="s">
        <v>136</v>
      </c>
      <c r="I29" s="46" t="s">
        <v>137</v>
      </c>
      <c r="J29" s="68" t="s">
        <v>138</v>
      </c>
    </row>
    <row r="30" spans="1:10">
      <c r="A30" s="66">
        <v>1.5</v>
      </c>
      <c r="B30" s="6">
        <v>5</v>
      </c>
      <c r="C30" s="10" t="s">
        <v>139</v>
      </c>
      <c r="D30" s="1"/>
      <c r="E30" s="10" t="s">
        <v>140</v>
      </c>
      <c r="F30" s="1"/>
      <c r="G30" s="3" t="s">
        <v>141</v>
      </c>
      <c r="H30" s="1"/>
      <c r="I30" s="1"/>
      <c r="J30" s="1"/>
    </row>
    <row r="31" spans="1:10">
      <c r="A31" s="66">
        <v>3.1</v>
      </c>
      <c r="B31" s="6">
        <v>5</v>
      </c>
      <c r="C31" s="10" t="s">
        <v>142</v>
      </c>
      <c r="D31" s="1"/>
      <c r="E31" s="10" t="s">
        <v>143</v>
      </c>
      <c r="F31" s="1"/>
      <c r="G31" s="3" t="s">
        <v>144</v>
      </c>
      <c r="H31" s="1">
        <v>1</v>
      </c>
      <c r="I31" s="1">
        <v>3</v>
      </c>
      <c r="J31" s="1">
        <v>5</v>
      </c>
    </row>
    <row r="32" spans="1:10">
      <c r="A32" s="66">
        <v>4.5</v>
      </c>
      <c r="B32" s="6">
        <v>5</v>
      </c>
      <c r="C32" s="10" t="s">
        <v>145</v>
      </c>
      <c r="D32" s="1"/>
      <c r="E32" s="3"/>
      <c r="F32" s="59"/>
      <c r="G32" s="3" t="s">
        <v>146</v>
      </c>
      <c r="H32" s="1"/>
      <c r="I32" s="1"/>
      <c r="J32" s="1"/>
    </row>
    <row r="33" spans="1:10">
      <c r="A33" s="66" t="s">
        <v>147</v>
      </c>
      <c r="B33" s="6"/>
      <c r="C33" s="10" t="s">
        <v>148</v>
      </c>
      <c r="D33" s="1"/>
      <c r="E33" s="10" t="s">
        <v>149</v>
      </c>
      <c r="F33" s="69"/>
      <c r="G33" s="3" t="s">
        <v>150</v>
      </c>
      <c r="H33" s="1"/>
      <c r="I33" s="1"/>
      <c r="J33" s="1"/>
    </row>
    <row r="34" spans="1:10">
      <c r="A34" s="66" t="s">
        <v>151</v>
      </c>
      <c r="B34" s="6">
        <v>5</v>
      </c>
      <c r="C34" s="10" t="s">
        <v>152</v>
      </c>
      <c r="D34" s="6">
        <v>10</v>
      </c>
      <c r="E34" s="10"/>
      <c r="F34" s="70"/>
      <c r="G34" s="3"/>
      <c r="H34" s="3"/>
      <c r="I34" s="3"/>
      <c r="J34" s="11"/>
    </row>
    <row r="35" spans="1:10">
      <c r="A35" s="66" t="s">
        <v>153</v>
      </c>
      <c r="B35" s="6"/>
      <c r="C35" s="10" t="s">
        <v>154</v>
      </c>
      <c r="D35" s="6">
        <v>1</v>
      </c>
      <c r="E35" s="10" t="s">
        <v>155</v>
      </c>
      <c r="F35" s="1"/>
      <c r="G35" s="67" t="s">
        <v>156</v>
      </c>
      <c r="H35" s="3"/>
      <c r="I35" s="3"/>
      <c r="J35" s="11"/>
    </row>
    <row r="36" spans="1:10">
      <c r="A36" s="66" t="s">
        <v>157</v>
      </c>
      <c r="B36" s="6"/>
      <c r="C36" s="10" t="s">
        <v>158</v>
      </c>
      <c r="D36" s="1"/>
      <c r="E36" s="10" t="s">
        <v>159</v>
      </c>
      <c r="F36" s="6" t="s">
        <v>160</v>
      </c>
      <c r="G36" s="3"/>
      <c r="H36" s="46" t="s">
        <v>161</v>
      </c>
      <c r="I36" s="46" t="s">
        <v>137</v>
      </c>
      <c r="J36" s="68" t="s">
        <v>138</v>
      </c>
    </row>
    <row r="37" spans="1:10">
      <c r="A37" s="66" t="s">
        <v>162</v>
      </c>
      <c r="B37" s="6"/>
      <c r="C37" s="10" t="s">
        <v>163</v>
      </c>
      <c r="D37" s="1"/>
      <c r="E37" s="71" t="s">
        <v>164</v>
      </c>
      <c r="F37" s="1"/>
      <c r="G37" s="3" t="s">
        <v>165</v>
      </c>
      <c r="H37" s="1"/>
      <c r="I37" s="1"/>
      <c r="J37" s="1"/>
    </row>
    <row r="38" spans="1:10">
      <c r="A38" s="66" t="s">
        <v>166</v>
      </c>
      <c r="B38" s="6"/>
      <c r="C38" s="10" t="s">
        <v>167</v>
      </c>
      <c r="D38" s="1"/>
      <c r="E38" s="72" t="s">
        <v>168</v>
      </c>
      <c r="F38" s="1"/>
      <c r="G38" s="3"/>
      <c r="H38" s="48" t="s">
        <v>169</v>
      </c>
      <c r="I38" s="48" t="s">
        <v>170</v>
      </c>
      <c r="J38" s="73" t="s">
        <v>2</v>
      </c>
    </row>
    <row r="39" spans="1:10">
      <c r="A39" s="66" t="s">
        <v>171</v>
      </c>
      <c r="B39" s="6"/>
      <c r="C39" s="3"/>
      <c r="D39" s="3"/>
      <c r="E39" s="3"/>
      <c r="F39" s="3"/>
      <c r="G39" s="3" t="s">
        <v>172</v>
      </c>
      <c r="H39" s="74" t="s">
        <v>173</v>
      </c>
      <c r="I39" s="75"/>
      <c r="J39" s="76" t="s">
        <v>3</v>
      </c>
    </row>
    <row r="40" spans="1:10">
      <c r="A40" s="66" t="s">
        <v>174</v>
      </c>
      <c r="B40" s="6"/>
      <c r="C40" s="3"/>
      <c r="D40" s="3"/>
      <c r="E40" s="3"/>
      <c r="F40" s="3"/>
      <c r="G40" s="3" t="s">
        <v>175</v>
      </c>
      <c r="H40" s="9" t="s">
        <v>173</v>
      </c>
      <c r="I40" s="75"/>
      <c r="J40" s="1" t="s">
        <v>3</v>
      </c>
    </row>
    <row r="41" spans="1:10">
      <c r="A41" s="66" t="s">
        <v>176</v>
      </c>
      <c r="B41" s="6"/>
      <c r="C41" s="3"/>
      <c r="D41" s="3"/>
      <c r="E41" s="3"/>
      <c r="F41" s="3"/>
      <c r="G41" s="3" t="s">
        <v>6</v>
      </c>
      <c r="H41" s="3"/>
      <c r="I41" s="3"/>
      <c r="J41" s="77" t="s">
        <v>3</v>
      </c>
    </row>
    <row r="42" spans="1:10">
      <c r="A42" s="66" t="s">
        <v>177</v>
      </c>
      <c r="B42" s="6"/>
      <c r="C42" s="67" t="s">
        <v>178</v>
      </c>
      <c r="D42" s="3"/>
      <c r="E42" s="67" t="s">
        <v>179</v>
      </c>
      <c r="F42" s="3"/>
      <c r="G42" s="3" t="s">
        <v>7</v>
      </c>
      <c r="H42" s="3"/>
      <c r="I42" s="3"/>
      <c r="J42" s="1" t="s">
        <v>3</v>
      </c>
    </row>
    <row r="43" spans="1:10">
      <c r="A43" s="66" t="s">
        <v>180</v>
      </c>
      <c r="B43" s="6">
        <v>5</v>
      </c>
      <c r="C43" s="10" t="s">
        <v>181</v>
      </c>
      <c r="D43" s="6"/>
      <c r="E43" s="10" t="s">
        <v>140</v>
      </c>
      <c r="F43" s="1"/>
      <c r="G43" s="3"/>
      <c r="H43" s="3"/>
      <c r="I43" s="3"/>
      <c r="J43" s="11"/>
    </row>
    <row r="44" spans="1:10">
      <c r="A44" s="66" t="s">
        <v>182</v>
      </c>
      <c r="B44" s="6">
        <v>5</v>
      </c>
      <c r="C44" s="10" t="s">
        <v>183</v>
      </c>
      <c r="D44" s="6"/>
      <c r="E44" s="10" t="s">
        <v>143</v>
      </c>
      <c r="F44" s="1"/>
      <c r="G44" s="67" t="s">
        <v>184</v>
      </c>
      <c r="H44" s="3"/>
      <c r="I44" s="3"/>
      <c r="J44" s="11"/>
    </row>
    <row r="45" spans="1:10">
      <c r="A45" s="66" t="s">
        <v>4</v>
      </c>
      <c r="B45" s="6"/>
      <c r="C45" s="10" t="s">
        <v>185</v>
      </c>
      <c r="D45" s="6"/>
      <c r="E45" s="3"/>
      <c r="F45" s="59"/>
      <c r="G45" s="3" t="s">
        <v>172</v>
      </c>
      <c r="H45" s="74" t="s">
        <v>173</v>
      </c>
      <c r="I45" s="75"/>
      <c r="J45" s="77" t="s">
        <v>3</v>
      </c>
    </row>
    <row r="46" spans="1:10">
      <c r="A46" s="66" t="s">
        <v>186</v>
      </c>
      <c r="B46" s="6"/>
      <c r="C46" s="10" t="s">
        <v>187</v>
      </c>
      <c r="D46" s="6" t="s">
        <v>160</v>
      </c>
      <c r="E46" s="10" t="s">
        <v>149</v>
      </c>
      <c r="F46" s="78"/>
      <c r="G46" s="3" t="s">
        <v>175</v>
      </c>
      <c r="H46" s="9" t="s">
        <v>173</v>
      </c>
      <c r="I46" s="75"/>
      <c r="J46" s="1" t="s">
        <v>3</v>
      </c>
    </row>
    <row r="47" spans="1:10">
      <c r="A47" s="66" t="s">
        <v>188</v>
      </c>
      <c r="B47" s="6"/>
      <c r="C47" s="10" t="s">
        <v>189</v>
      </c>
      <c r="D47" s="1"/>
      <c r="E47" s="10"/>
      <c r="F47" s="70"/>
      <c r="G47" s="3" t="s">
        <v>190</v>
      </c>
      <c r="H47" s="3"/>
      <c r="I47" s="3"/>
      <c r="J47" s="1" t="s">
        <v>3</v>
      </c>
    </row>
    <row r="48" spans="1:10">
      <c r="A48" s="66" t="s">
        <v>191</v>
      </c>
      <c r="B48" s="6"/>
      <c r="C48" s="3"/>
      <c r="D48" s="3"/>
      <c r="E48" s="10" t="s">
        <v>155</v>
      </c>
      <c r="F48" s="1"/>
      <c r="G48" s="3" t="s">
        <v>7</v>
      </c>
      <c r="H48" s="3"/>
      <c r="I48" s="3"/>
      <c r="J48" s="77" t="s">
        <v>3</v>
      </c>
    </row>
    <row r="49" spans="1:10">
      <c r="A49" s="66" t="s">
        <v>5</v>
      </c>
      <c r="B49" s="6"/>
      <c r="C49" s="3"/>
      <c r="D49" s="3"/>
      <c r="E49" s="10" t="s">
        <v>159</v>
      </c>
      <c r="F49" s="6" t="s">
        <v>160</v>
      </c>
      <c r="G49" s="3"/>
      <c r="H49" s="3"/>
      <c r="I49" s="3"/>
      <c r="J49" s="11"/>
    </row>
    <row r="50" spans="1:10">
      <c r="A50" s="66" t="s">
        <v>192</v>
      </c>
      <c r="B50" s="6"/>
      <c r="C50" s="67" t="s">
        <v>193</v>
      </c>
      <c r="D50" s="3"/>
      <c r="E50" s="71" t="s">
        <v>164</v>
      </c>
      <c r="F50" s="1"/>
      <c r="G50" s="67" t="s">
        <v>194</v>
      </c>
      <c r="H50" s="3"/>
      <c r="I50" s="3"/>
      <c r="J50" s="11"/>
    </row>
    <row r="51" spans="1:10">
      <c r="A51" s="66" t="s">
        <v>195</v>
      </c>
      <c r="B51" s="6"/>
      <c r="C51" s="10" t="s">
        <v>181</v>
      </c>
      <c r="D51" s="6" t="s">
        <v>196</v>
      </c>
      <c r="E51" s="10" t="s">
        <v>168</v>
      </c>
      <c r="F51" s="1"/>
      <c r="G51" s="3"/>
      <c r="H51" s="46" t="s">
        <v>161</v>
      </c>
      <c r="I51" s="46" t="s">
        <v>137</v>
      </c>
      <c r="J51" s="68" t="s">
        <v>138</v>
      </c>
    </row>
    <row r="52" spans="1:10">
      <c r="A52" s="66" t="s">
        <v>197</v>
      </c>
      <c r="B52" s="6"/>
      <c r="C52" s="10" t="s">
        <v>183</v>
      </c>
      <c r="D52" s="6"/>
      <c r="E52" s="3"/>
      <c r="F52" s="3"/>
      <c r="G52" s="3" t="s">
        <v>165</v>
      </c>
      <c r="H52" s="1">
        <v>1</v>
      </c>
      <c r="I52" s="1">
        <v>3</v>
      </c>
      <c r="J52" s="1">
        <v>5</v>
      </c>
    </row>
    <row r="53" spans="1:10">
      <c r="A53" s="79" t="s">
        <v>198</v>
      </c>
      <c r="B53" s="6"/>
      <c r="C53" s="10" t="s">
        <v>185</v>
      </c>
      <c r="D53" s="6"/>
      <c r="E53" s="3"/>
      <c r="F53" s="3"/>
      <c r="G53" s="3"/>
      <c r="H53" s="48" t="s">
        <v>169</v>
      </c>
      <c r="I53" s="48" t="s">
        <v>170</v>
      </c>
      <c r="J53" s="73" t="s">
        <v>2</v>
      </c>
    </row>
    <row r="54" spans="1:10">
      <c r="A54" s="79" t="s">
        <v>199</v>
      </c>
      <c r="B54" s="6"/>
      <c r="C54" s="10" t="s">
        <v>187</v>
      </c>
      <c r="D54" s="6" t="s">
        <v>160</v>
      </c>
      <c r="E54" s="3"/>
      <c r="F54" s="3"/>
      <c r="G54" s="3" t="s">
        <v>172</v>
      </c>
      <c r="H54" s="9" t="s">
        <v>173</v>
      </c>
      <c r="I54" s="1"/>
      <c r="J54" s="1" t="s">
        <v>3</v>
      </c>
    </row>
    <row r="55" spans="1:10">
      <c r="A55" s="79" t="s">
        <v>200</v>
      </c>
      <c r="B55" s="6"/>
      <c r="C55" s="10" t="s">
        <v>201</v>
      </c>
      <c r="D55" s="6"/>
      <c r="E55" s="3"/>
      <c r="F55" s="3"/>
      <c r="G55" s="3" t="s">
        <v>175</v>
      </c>
      <c r="H55" s="9" t="s">
        <v>173</v>
      </c>
      <c r="I55" s="1"/>
      <c r="J55" s="1" t="s">
        <v>3</v>
      </c>
    </row>
    <row r="56" spans="1:10">
      <c r="A56" s="79" t="s">
        <v>202</v>
      </c>
      <c r="B56" s="6"/>
      <c r="C56" s="3"/>
      <c r="D56" s="3"/>
      <c r="E56" s="3"/>
      <c r="F56" s="3"/>
      <c r="G56" s="3" t="s">
        <v>6</v>
      </c>
      <c r="H56" s="3"/>
      <c r="I56" s="3"/>
      <c r="J56" s="1" t="s">
        <v>3</v>
      </c>
    </row>
    <row r="57" spans="1:10">
      <c r="A57" s="80" t="s">
        <v>119</v>
      </c>
      <c r="B57" s="6"/>
      <c r="C57" s="13"/>
      <c r="D57" s="13"/>
      <c r="E57" s="13"/>
      <c r="F57" s="13"/>
      <c r="G57" s="13" t="s">
        <v>7</v>
      </c>
      <c r="H57" s="13"/>
      <c r="I57" s="13"/>
      <c r="J57" s="1" t="s">
        <v>3</v>
      </c>
    </row>
    <row r="58" spans="1:10">
      <c r="A58" s="81" t="s">
        <v>203</v>
      </c>
      <c r="B58" s="4"/>
      <c r="C58" s="6" t="s">
        <v>204</v>
      </c>
      <c r="D58" s="6" t="s">
        <v>205</v>
      </c>
      <c r="E58" s="82" t="s">
        <v>206</v>
      </c>
      <c r="F58" s="1"/>
      <c r="G58" s="83" t="s">
        <v>207</v>
      </c>
      <c r="H58" s="1"/>
      <c r="I58" s="84" t="s">
        <v>208</v>
      </c>
      <c r="J58" s="1"/>
    </row>
    <row r="59" spans="1:10">
      <c r="A59" s="85" t="s">
        <v>209</v>
      </c>
      <c r="B59" s="8"/>
      <c r="C59" s="8"/>
      <c r="D59" s="8"/>
      <c r="E59" s="8"/>
      <c r="F59" s="8"/>
      <c r="G59" s="8"/>
      <c r="H59" s="8"/>
      <c r="I59" s="8"/>
      <c r="J59" s="7"/>
    </row>
    <row r="60" spans="1:10">
      <c r="A60" s="86" t="s">
        <v>210</v>
      </c>
      <c r="B60" s="3"/>
      <c r="C60" s="3"/>
      <c r="D60" s="3"/>
      <c r="E60" s="3"/>
      <c r="F60" s="3"/>
      <c r="G60" s="3"/>
      <c r="H60" s="3"/>
      <c r="I60" s="3"/>
      <c r="J60" s="11"/>
    </row>
    <row r="61" spans="1:10">
      <c r="A61" s="86" t="s">
        <v>211</v>
      </c>
      <c r="B61" s="3"/>
      <c r="C61" s="3"/>
      <c r="D61" s="3"/>
      <c r="E61" s="3"/>
      <c r="F61" s="3"/>
      <c r="G61" s="3"/>
      <c r="H61" s="3"/>
      <c r="I61" s="3"/>
      <c r="J61" s="11"/>
    </row>
    <row r="62" spans="1:10">
      <c r="A62" s="86" t="s">
        <v>212</v>
      </c>
      <c r="B62" s="3"/>
      <c r="C62" s="3"/>
      <c r="D62" s="3"/>
      <c r="E62" s="3"/>
      <c r="F62" s="3"/>
      <c r="G62" s="3"/>
      <c r="H62" s="3"/>
      <c r="I62" s="3"/>
      <c r="J62" s="11"/>
    </row>
    <row r="63" spans="1:10">
      <c r="A63" s="87" t="s">
        <v>213</v>
      </c>
      <c r="B63" s="3"/>
      <c r="C63" s="3"/>
      <c r="D63" s="3"/>
      <c r="E63" s="3"/>
      <c r="F63" s="3"/>
      <c r="G63" s="3"/>
      <c r="H63" s="3"/>
      <c r="I63" s="3"/>
      <c r="J63" s="11"/>
    </row>
    <row r="64" spans="1:10">
      <c r="A64" s="87" t="s">
        <v>214</v>
      </c>
      <c r="B64" s="3"/>
      <c r="C64" s="3"/>
      <c r="D64" s="3"/>
      <c r="E64" s="3"/>
      <c r="F64" s="3"/>
      <c r="G64" s="3"/>
      <c r="H64" s="3"/>
      <c r="I64" s="3"/>
      <c r="J64" s="11"/>
    </row>
    <row r="65" spans="1:10">
      <c r="A65" s="87" t="s">
        <v>215</v>
      </c>
      <c r="B65" s="3"/>
      <c r="C65" s="3"/>
      <c r="D65" s="3"/>
      <c r="E65" s="3"/>
      <c r="F65" s="3"/>
      <c r="G65" s="3"/>
      <c r="H65" s="3"/>
      <c r="I65" s="3"/>
      <c r="J65" s="11"/>
    </row>
    <row r="66" spans="1:10">
      <c r="A66" s="174" t="s">
        <v>216</v>
      </c>
      <c r="B66" s="13"/>
      <c r="C66" s="13"/>
      <c r="D66" s="13"/>
      <c r="E66" s="13"/>
      <c r="F66" s="13"/>
      <c r="G66" s="13"/>
      <c r="H66" s="13"/>
      <c r="I66" s="13"/>
      <c r="J66" s="14"/>
    </row>
  </sheetData>
  <mergeCells count="43">
    <mergeCell ref="A15:D15"/>
    <mergeCell ref="F15:J15"/>
    <mergeCell ref="A11:B11"/>
    <mergeCell ref="E11:F11"/>
    <mergeCell ref="I11:J11"/>
    <mergeCell ref="A13:B13"/>
    <mergeCell ref="C13:D13"/>
    <mergeCell ref="E13:F13"/>
    <mergeCell ref="G13:H13"/>
    <mergeCell ref="I13:J13"/>
    <mergeCell ref="I12:J12"/>
    <mergeCell ref="A7:D7"/>
    <mergeCell ref="F7:J7"/>
    <mergeCell ref="A9:D9"/>
    <mergeCell ref="E9:H9"/>
    <mergeCell ref="I9:J9"/>
    <mergeCell ref="A25:A26"/>
    <mergeCell ref="B25:C25"/>
    <mergeCell ref="D25:E25"/>
    <mergeCell ref="B23:E23"/>
    <mergeCell ref="B24:D24"/>
    <mergeCell ref="F24:G24"/>
    <mergeCell ref="I20:J20"/>
    <mergeCell ref="I21:J21"/>
    <mergeCell ref="I22:J22"/>
    <mergeCell ref="I24:J24"/>
    <mergeCell ref="I23:J23"/>
    <mergeCell ref="E20:G20"/>
    <mergeCell ref="C20:D20"/>
    <mergeCell ref="B21:D21"/>
    <mergeCell ref="B22:E22"/>
    <mergeCell ref="E19:G19"/>
    <mergeCell ref="A18:B18"/>
    <mergeCell ref="C18:D18"/>
    <mergeCell ref="F18:G18"/>
    <mergeCell ref="F21:G21"/>
    <mergeCell ref="A17:B17"/>
    <mergeCell ref="C17:D17"/>
    <mergeCell ref="F17:G17"/>
    <mergeCell ref="H17:J17"/>
    <mergeCell ref="C19:D19"/>
    <mergeCell ref="I19:J19"/>
    <mergeCell ref="H18:J18"/>
  </mergeCells>
  <hyperlinks>
    <hyperlink ref="H39" r:id="rId1" display="14@"/>
    <hyperlink ref="H45" r:id="rId2" display="14@"/>
    <hyperlink ref="F7" r:id="rId3"/>
  </hyperlinks>
  <pageMargins left="0.7" right="0.7" top="0.75" bottom="0.75" header="0.3" footer="0.3"/>
  <pageSetup paperSize="5" scale="93" orientation="portrait" horizontalDpi="0" verticalDpi="0" r:id="rId4"/>
  <drawing r:id="rId5"/>
</worksheet>
</file>

<file path=xl/worksheets/sheet3.xml><?xml version="1.0" encoding="utf-8"?>
<worksheet xmlns="http://schemas.openxmlformats.org/spreadsheetml/2006/main" xmlns:r="http://schemas.openxmlformats.org/officeDocument/2006/relationships">
  <dimension ref="A7:M63"/>
  <sheetViews>
    <sheetView workbookViewId="0">
      <selection activeCell="F61" sqref="F61"/>
    </sheetView>
  </sheetViews>
  <sheetFormatPr defaultRowHeight="15"/>
  <cols>
    <col min="1" max="1" width="2.85546875" customWidth="1"/>
    <col min="7" max="7" width="9.140625" customWidth="1"/>
    <col min="8" max="8" width="2.42578125" customWidth="1"/>
    <col min="10" max="10" width="11.85546875" customWidth="1"/>
    <col min="11" max="11" width="9.7109375" bestFit="1" customWidth="1"/>
  </cols>
  <sheetData>
    <row r="7" spans="1:13">
      <c r="A7" s="198" t="s">
        <v>217</v>
      </c>
      <c r="B7" s="198"/>
      <c r="C7" s="198"/>
      <c r="D7" s="198"/>
      <c r="E7" s="198"/>
      <c r="F7" s="198"/>
      <c r="G7" s="198"/>
      <c r="H7" s="198"/>
      <c r="I7" s="198"/>
      <c r="J7" s="198"/>
      <c r="K7" s="198"/>
      <c r="L7" s="198"/>
      <c r="M7" s="198"/>
    </row>
    <row r="8" spans="1:13">
      <c r="A8" s="198" t="s">
        <v>218</v>
      </c>
      <c r="B8" s="198"/>
      <c r="C8" s="198"/>
      <c r="D8" s="198"/>
      <c r="E8" s="198"/>
      <c r="F8" s="198"/>
      <c r="G8" s="198"/>
      <c r="H8" s="198"/>
      <c r="I8" s="198"/>
      <c r="J8" s="198"/>
      <c r="K8" s="198"/>
      <c r="L8" s="198"/>
      <c r="M8" s="198"/>
    </row>
    <row r="9" spans="1:13" ht="18.75">
      <c r="A9" s="281" t="s">
        <v>438</v>
      </c>
      <c r="B9" s="281"/>
      <c r="C9" s="281"/>
      <c r="D9" s="198" t="str">
        <f>+Paperwork!E12</f>
        <v>Mary Sears</v>
      </c>
      <c r="E9" s="198"/>
      <c r="F9" s="198"/>
    </row>
    <row r="10" spans="1:13">
      <c r="A10" s="88" t="s">
        <v>219</v>
      </c>
    </row>
    <row r="11" spans="1:13">
      <c r="A11" s="88" t="s">
        <v>220</v>
      </c>
    </row>
    <row r="12" spans="1:13">
      <c r="A12" s="88" t="s">
        <v>221</v>
      </c>
    </row>
    <row r="13" spans="1:13">
      <c r="A13" s="88"/>
    </row>
    <row r="14" spans="1:13">
      <c r="A14" s="89" t="s">
        <v>222</v>
      </c>
    </row>
    <row r="15" spans="1:13">
      <c r="A15" s="1" t="s">
        <v>160</v>
      </c>
      <c r="B15" t="s">
        <v>223</v>
      </c>
      <c r="H15" s="1" t="s">
        <v>160</v>
      </c>
      <c r="I15" t="s">
        <v>224</v>
      </c>
    </row>
    <row r="16" spans="1:13">
      <c r="A16" s="1" t="s">
        <v>160</v>
      </c>
      <c r="B16" t="s">
        <v>225</v>
      </c>
      <c r="H16" s="1" t="s">
        <v>160</v>
      </c>
      <c r="I16" t="s">
        <v>226</v>
      </c>
    </row>
    <row r="17" spans="1:13">
      <c r="A17" s="1" t="s">
        <v>160</v>
      </c>
      <c r="B17" t="s">
        <v>227</v>
      </c>
      <c r="H17" s="1" t="s">
        <v>160</v>
      </c>
      <c r="I17" t="s">
        <v>228</v>
      </c>
      <c r="K17" s="277" t="str">
        <f>+Paperwork!E10</f>
        <v>08.02.12</v>
      </c>
      <c r="L17" s="278"/>
    </row>
    <row r="18" spans="1:13">
      <c r="A18" s="1" t="s">
        <v>160</v>
      </c>
      <c r="B18" t="s">
        <v>229</v>
      </c>
      <c r="H18" s="59"/>
      <c r="I18" t="s">
        <v>230</v>
      </c>
    </row>
    <row r="19" spans="1:13">
      <c r="A19" s="1" t="s">
        <v>160</v>
      </c>
      <c r="B19" t="s">
        <v>231</v>
      </c>
      <c r="G19" s="2"/>
      <c r="H19" s="4"/>
      <c r="I19" s="4"/>
      <c r="J19" s="4"/>
      <c r="K19" s="4"/>
      <c r="L19" s="5"/>
    </row>
    <row r="21" spans="1:13">
      <c r="A21" s="89" t="s">
        <v>232</v>
      </c>
    </row>
    <row r="22" spans="1:13">
      <c r="A22" s="1" t="s">
        <v>160</v>
      </c>
      <c r="B22" t="s">
        <v>233</v>
      </c>
      <c r="H22" s="1" t="s">
        <v>160</v>
      </c>
      <c r="I22" t="s">
        <v>234</v>
      </c>
    </row>
    <row r="23" spans="1:13">
      <c r="A23" s="1"/>
      <c r="B23" t="s">
        <v>235</v>
      </c>
      <c r="H23" s="1"/>
      <c r="I23" t="s">
        <v>236</v>
      </c>
    </row>
    <row r="24" spans="1:13">
      <c r="A24" s="1" t="s">
        <v>160</v>
      </c>
      <c r="B24" t="s">
        <v>237</v>
      </c>
      <c r="H24" s="1"/>
      <c r="I24" t="s">
        <v>238</v>
      </c>
    </row>
    <row r="25" spans="1:13">
      <c r="A25" s="1"/>
      <c r="B25" t="s">
        <v>239</v>
      </c>
      <c r="H25" s="3"/>
      <c r="I25" t="s">
        <v>240</v>
      </c>
    </row>
    <row r="26" spans="1:13">
      <c r="A26" s="1"/>
      <c r="B26" t="s">
        <v>241</v>
      </c>
      <c r="H26" s="1" t="s">
        <v>160</v>
      </c>
      <c r="I26" t="s">
        <v>242</v>
      </c>
    </row>
    <row r="27" spans="1:13">
      <c r="B27" t="s">
        <v>243</v>
      </c>
      <c r="D27" s="2"/>
      <c r="E27" s="4"/>
      <c r="F27" s="5"/>
      <c r="H27" s="1"/>
      <c r="I27" t="s">
        <v>244</v>
      </c>
    </row>
    <row r="28" spans="1:13">
      <c r="A28" t="s">
        <v>245</v>
      </c>
    </row>
    <row r="30" spans="1:13">
      <c r="A30" s="89" t="s">
        <v>246</v>
      </c>
    </row>
    <row r="31" spans="1:13">
      <c r="A31" s="279" t="s">
        <v>247</v>
      </c>
      <c r="B31" s="197"/>
      <c r="C31" s="8"/>
      <c r="D31" s="8" t="s">
        <v>248</v>
      </c>
      <c r="E31" s="8"/>
      <c r="F31" s="8" t="s">
        <v>249</v>
      </c>
      <c r="G31" s="8"/>
      <c r="H31" s="197" t="s">
        <v>250</v>
      </c>
      <c r="I31" s="197"/>
      <c r="J31" s="197"/>
      <c r="K31" s="197" t="s">
        <v>251</v>
      </c>
      <c r="L31" s="197"/>
      <c r="M31" s="280"/>
    </row>
    <row r="32" spans="1:13">
      <c r="A32" s="21">
        <v>1</v>
      </c>
      <c r="B32" s="3" t="s">
        <v>252</v>
      </c>
      <c r="C32" s="3"/>
      <c r="D32" s="1"/>
      <c r="E32" s="3"/>
      <c r="F32" s="6"/>
      <c r="G32" s="3"/>
      <c r="H32" s="3"/>
      <c r="I32" s="6" t="s">
        <v>160</v>
      </c>
      <c r="J32" s="3"/>
      <c r="K32" s="3"/>
      <c r="L32" s="1"/>
      <c r="M32" s="11"/>
    </row>
    <row r="33" spans="1:13">
      <c r="A33" s="21">
        <v>2</v>
      </c>
      <c r="B33" s="3" t="s">
        <v>253</v>
      </c>
      <c r="C33" s="3"/>
      <c r="D33" s="1"/>
      <c r="E33" s="3"/>
      <c r="F33" s="6"/>
      <c r="G33" s="3"/>
      <c r="H33" s="3"/>
      <c r="I33" s="6" t="s">
        <v>160</v>
      </c>
      <c r="J33" s="3"/>
      <c r="K33" s="3"/>
      <c r="L33" s="1"/>
      <c r="M33" s="11"/>
    </row>
    <row r="34" spans="1:13">
      <c r="A34" s="21">
        <v>3</v>
      </c>
      <c r="B34" s="3" t="s">
        <v>254</v>
      </c>
      <c r="C34" s="3"/>
      <c r="D34" s="1"/>
      <c r="E34" s="3"/>
      <c r="F34" s="6"/>
      <c r="G34" s="3"/>
      <c r="H34" s="3"/>
      <c r="I34" s="6" t="s">
        <v>160</v>
      </c>
      <c r="J34" s="3"/>
      <c r="K34" s="3"/>
      <c r="L34" s="1"/>
      <c r="M34" s="11"/>
    </row>
    <row r="35" spans="1:13">
      <c r="A35" s="21">
        <v>4</v>
      </c>
      <c r="B35" s="3" t="s">
        <v>255</v>
      </c>
      <c r="C35" s="3"/>
      <c r="D35" s="1"/>
      <c r="E35" s="3"/>
      <c r="F35" s="6"/>
      <c r="G35" s="3"/>
      <c r="H35" s="3"/>
      <c r="I35" s="6" t="s">
        <v>160</v>
      </c>
      <c r="J35" s="3"/>
      <c r="K35" s="3"/>
      <c r="L35" s="1"/>
      <c r="M35" s="11"/>
    </row>
    <row r="36" spans="1:13">
      <c r="A36" s="21">
        <v>5</v>
      </c>
      <c r="B36" s="3" t="s">
        <v>256</v>
      </c>
      <c r="C36" s="3"/>
      <c r="D36" s="1"/>
      <c r="E36" s="3"/>
      <c r="F36" s="6"/>
      <c r="G36" s="3"/>
      <c r="H36" s="3"/>
      <c r="I36" s="6" t="s">
        <v>160</v>
      </c>
      <c r="J36" s="3"/>
      <c r="K36" s="3"/>
      <c r="L36" s="1"/>
      <c r="M36" s="11"/>
    </row>
    <row r="37" spans="1:13">
      <c r="A37" s="21">
        <v>6</v>
      </c>
      <c r="B37" s="3" t="s">
        <v>192</v>
      </c>
      <c r="C37" s="3"/>
      <c r="D37" s="1"/>
      <c r="E37" s="3"/>
      <c r="F37" s="6"/>
      <c r="G37" s="3"/>
      <c r="H37" s="3"/>
      <c r="I37" s="6" t="s">
        <v>160</v>
      </c>
      <c r="J37" s="3"/>
      <c r="K37" s="3"/>
      <c r="L37" s="1"/>
      <c r="M37" s="11"/>
    </row>
    <row r="38" spans="1:13">
      <c r="A38" s="21">
        <v>7</v>
      </c>
      <c r="B38" s="3" t="s">
        <v>257</v>
      </c>
      <c r="C38" s="3"/>
      <c r="D38" s="1"/>
      <c r="E38" s="3"/>
      <c r="F38" s="6"/>
      <c r="G38" s="3"/>
      <c r="H38" s="3"/>
      <c r="I38" s="6" t="s">
        <v>160</v>
      </c>
      <c r="J38" s="3"/>
      <c r="K38" s="3"/>
      <c r="L38" s="1"/>
      <c r="M38" s="11"/>
    </row>
    <row r="39" spans="1:13">
      <c r="A39" s="21">
        <v>8</v>
      </c>
      <c r="B39" s="3" t="s">
        <v>258</v>
      </c>
      <c r="C39" s="3"/>
      <c r="D39" s="1"/>
      <c r="E39" s="3"/>
      <c r="F39" s="6"/>
      <c r="G39" s="3"/>
      <c r="H39" s="3"/>
      <c r="I39" s="6" t="s">
        <v>160</v>
      </c>
      <c r="J39" s="3"/>
      <c r="K39" s="3"/>
      <c r="L39" s="1"/>
      <c r="M39" s="11"/>
    </row>
    <row r="40" spans="1:13">
      <c r="A40" s="21">
        <v>9</v>
      </c>
      <c r="B40" s="3" t="s">
        <v>259</v>
      </c>
      <c r="C40" s="3"/>
      <c r="D40" s="1"/>
      <c r="E40" s="3"/>
      <c r="F40" s="6"/>
      <c r="G40" s="3"/>
      <c r="H40" s="3"/>
      <c r="I40" s="6" t="s">
        <v>160</v>
      </c>
      <c r="J40" s="3"/>
      <c r="K40" s="3"/>
      <c r="L40" s="1"/>
      <c r="M40" s="11"/>
    </row>
    <row r="41" spans="1:13">
      <c r="A41" s="21">
        <v>10</v>
      </c>
      <c r="B41" s="3" t="s">
        <v>260</v>
      </c>
      <c r="C41" s="3"/>
      <c r="D41" s="1"/>
      <c r="E41" s="3"/>
      <c r="F41" s="6"/>
      <c r="G41" s="3"/>
      <c r="H41" s="3"/>
      <c r="I41" s="6" t="s">
        <v>160</v>
      </c>
      <c r="J41" s="3"/>
      <c r="K41" s="3"/>
      <c r="L41" s="1"/>
      <c r="M41" s="11"/>
    </row>
    <row r="42" spans="1:13">
      <c r="A42" s="21">
        <v>11</v>
      </c>
      <c r="B42" s="3" t="s">
        <v>261</v>
      </c>
      <c r="C42" s="3"/>
      <c r="D42" s="1"/>
      <c r="E42" s="3"/>
      <c r="F42" s="6"/>
      <c r="G42" s="3"/>
      <c r="H42" s="3"/>
      <c r="I42" s="6" t="s">
        <v>160</v>
      </c>
      <c r="J42" s="3"/>
      <c r="K42" s="3"/>
      <c r="L42" s="1"/>
      <c r="M42" s="11"/>
    </row>
    <row r="43" spans="1:13">
      <c r="A43" s="21">
        <v>12</v>
      </c>
      <c r="B43" s="3" t="s">
        <v>262</v>
      </c>
      <c r="C43" s="3"/>
      <c r="D43" s="1"/>
      <c r="E43" s="3"/>
      <c r="F43" s="6"/>
      <c r="G43" s="3"/>
      <c r="H43" s="3"/>
      <c r="I43" s="6" t="s">
        <v>160</v>
      </c>
      <c r="J43" s="3"/>
      <c r="K43" s="3"/>
      <c r="L43" s="1"/>
      <c r="M43" s="11"/>
    </row>
    <row r="44" spans="1:13">
      <c r="A44" s="21">
        <v>13</v>
      </c>
      <c r="B44" s="3" t="s">
        <v>263</v>
      </c>
      <c r="C44" s="3"/>
      <c r="D44" s="1"/>
      <c r="E44" s="3"/>
      <c r="F44" s="6"/>
      <c r="G44" s="3"/>
      <c r="H44" s="3"/>
      <c r="I44" s="6" t="s">
        <v>160</v>
      </c>
      <c r="J44" s="3"/>
      <c r="K44" s="3"/>
      <c r="L44" s="1"/>
      <c r="M44" s="11"/>
    </row>
    <row r="45" spans="1:13">
      <c r="A45" s="21">
        <v>14</v>
      </c>
      <c r="B45" s="3" t="s">
        <v>264</v>
      </c>
      <c r="C45" s="3"/>
      <c r="D45" s="1"/>
      <c r="E45" s="3"/>
      <c r="F45" s="6"/>
      <c r="G45" s="3"/>
      <c r="H45" s="3"/>
      <c r="I45" s="6" t="s">
        <v>160</v>
      </c>
      <c r="J45" s="3"/>
      <c r="K45" s="3"/>
      <c r="L45" s="1"/>
      <c r="M45" s="11"/>
    </row>
    <row r="46" spans="1:13">
      <c r="A46" s="20">
        <v>15</v>
      </c>
      <c r="B46" s="13" t="s">
        <v>265</v>
      </c>
      <c r="C46" s="13"/>
      <c r="D46" s="1"/>
      <c r="E46" s="13"/>
      <c r="F46" s="6"/>
      <c r="G46" s="13"/>
      <c r="H46" s="13"/>
      <c r="I46" s="6" t="s">
        <v>160</v>
      </c>
      <c r="J46" s="13"/>
      <c r="K46" s="13"/>
      <c r="L46" s="1"/>
      <c r="M46" s="14"/>
    </row>
    <row r="47" spans="1:13">
      <c r="A47" s="3"/>
      <c r="B47" s="3"/>
      <c r="C47" s="3"/>
      <c r="D47" s="3"/>
      <c r="E47" s="3"/>
      <c r="F47" s="3"/>
      <c r="G47" s="3"/>
      <c r="H47" s="3"/>
      <c r="I47" s="3"/>
      <c r="J47" s="3"/>
      <c r="K47" s="3"/>
      <c r="L47" s="3"/>
      <c r="M47" s="3"/>
    </row>
    <row r="48" spans="1:13">
      <c r="A48" s="89" t="s">
        <v>266</v>
      </c>
    </row>
    <row r="49" spans="1:13">
      <c r="A49" s="8" t="s">
        <v>267</v>
      </c>
      <c r="B49" s="8"/>
      <c r="C49" s="8"/>
      <c r="D49" s="8"/>
      <c r="E49" s="8"/>
      <c r="F49" s="8"/>
      <c r="G49" s="8"/>
      <c r="H49" s="8"/>
      <c r="I49" s="8"/>
      <c r="J49" s="8"/>
      <c r="K49" s="8"/>
      <c r="L49" s="8"/>
      <c r="M49" s="7"/>
    </row>
    <row r="50" spans="1:13">
      <c r="A50" s="90" t="s">
        <v>268</v>
      </c>
      <c r="C50" s="3"/>
      <c r="D50" s="3"/>
      <c r="E50" s="3"/>
      <c r="F50" s="3"/>
      <c r="G50" s="3"/>
      <c r="H50" s="3"/>
      <c r="I50" s="3"/>
      <c r="J50" s="3"/>
      <c r="K50" s="3"/>
      <c r="L50" s="3"/>
      <c r="M50" s="11"/>
    </row>
    <row r="51" spans="1:13">
      <c r="A51" s="20"/>
      <c r="B51" s="13"/>
      <c r="C51" s="13"/>
      <c r="D51" s="13"/>
      <c r="E51" s="13"/>
      <c r="F51" s="13"/>
      <c r="G51" s="13"/>
      <c r="H51" s="13"/>
      <c r="I51" s="13"/>
      <c r="J51" s="13"/>
      <c r="K51" s="13"/>
      <c r="L51" s="13"/>
      <c r="M51" s="14"/>
    </row>
    <row r="52" spans="1:13">
      <c r="A52" s="3"/>
      <c r="B52" s="3"/>
      <c r="C52" s="3"/>
      <c r="D52" s="3"/>
      <c r="E52" s="3"/>
      <c r="F52" s="3"/>
      <c r="G52" s="3"/>
      <c r="H52" s="3"/>
      <c r="I52" s="3"/>
      <c r="J52" s="3"/>
      <c r="K52" s="3"/>
      <c r="L52" s="3"/>
      <c r="M52" s="3"/>
    </row>
    <row r="53" spans="1:13">
      <c r="A53" s="89" t="s">
        <v>269</v>
      </c>
    </row>
    <row r="54" spans="1:13">
      <c r="A54" s="8" t="s">
        <v>270</v>
      </c>
      <c r="B54" s="8"/>
      <c r="C54" s="8"/>
      <c r="D54" s="8"/>
      <c r="E54" s="8"/>
      <c r="F54" s="8"/>
      <c r="G54" s="8"/>
      <c r="H54" s="8"/>
      <c r="I54" s="8"/>
      <c r="J54" s="8"/>
      <c r="K54" s="8"/>
      <c r="L54" s="8"/>
      <c r="M54" s="7"/>
    </row>
    <row r="55" spans="1:13">
      <c r="A55" s="13"/>
      <c r="B55" s="13"/>
      <c r="C55" s="13"/>
      <c r="D55" s="13"/>
      <c r="E55" s="13"/>
      <c r="F55" s="13"/>
      <c r="G55" s="13"/>
      <c r="H55" s="13"/>
      <c r="I55" s="13"/>
      <c r="J55" s="13"/>
      <c r="K55" s="13"/>
      <c r="L55" s="13"/>
      <c r="M55" s="14"/>
    </row>
    <row r="57" spans="1:13">
      <c r="A57" s="89" t="s">
        <v>271</v>
      </c>
    </row>
    <row r="58" spans="1:13">
      <c r="A58" s="54"/>
      <c r="B58" s="8" t="s">
        <v>448</v>
      </c>
      <c r="C58" s="276" t="str">
        <f>+Paperwork!A14</f>
        <v>15304 Falconbridge Terr.</v>
      </c>
      <c r="D58" s="276"/>
      <c r="E58" s="276"/>
      <c r="F58" s="175" t="str">
        <f>+Paperwork!A16</f>
        <v xml:space="preserve">Gaithersburg </v>
      </c>
      <c r="G58" s="175" t="str">
        <f>+Paperwork!B16</f>
        <v>MD</v>
      </c>
      <c r="H58" s="175"/>
      <c r="I58" s="8">
        <f>+Paperwork!C16</f>
        <v>20878</v>
      </c>
      <c r="J58" s="8" t="s">
        <v>272</v>
      </c>
      <c r="K58" s="8" t="s">
        <v>273</v>
      </c>
      <c r="L58" s="8"/>
      <c r="M58" s="7"/>
    </row>
    <row r="59" spans="1:13">
      <c r="A59" s="21"/>
      <c r="B59" s="3"/>
      <c r="C59" s="3"/>
      <c r="D59" s="3"/>
      <c r="E59" s="3"/>
      <c r="F59" s="3"/>
      <c r="G59" s="3"/>
      <c r="H59" s="3"/>
      <c r="I59" s="3"/>
      <c r="J59" s="3"/>
      <c r="K59" t="s">
        <v>274</v>
      </c>
      <c r="M59" s="11"/>
    </row>
    <row r="60" spans="1:13">
      <c r="A60" s="21"/>
      <c r="K60" s="3" t="s">
        <v>275</v>
      </c>
      <c r="L60" s="3"/>
      <c r="M60" s="11"/>
    </row>
    <row r="61" spans="1:13">
      <c r="A61" s="21"/>
      <c r="B61" s="3" t="s">
        <v>276</v>
      </c>
      <c r="C61" s="225" t="str">
        <f>+Paperwork!D14</f>
        <v>101 Leafcup Court</v>
      </c>
      <c r="D61" s="225"/>
      <c r="E61" s="225"/>
      <c r="F61" s="169" t="str">
        <f>+Paperwork!D16</f>
        <v>Gaithersburg</v>
      </c>
      <c r="G61" s="169" t="str">
        <f>+Paperwork!E16</f>
        <v>MD</v>
      </c>
      <c r="H61" s="3"/>
      <c r="I61" s="3">
        <f>+Paperwork!G16</f>
        <v>20878</v>
      </c>
      <c r="J61" s="3" t="s">
        <v>277</v>
      </c>
      <c r="K61" s="90" t="s">
        <v>278</v>
      </c>
      <c r="L61" s="3"/>
      <c r="M61" s="11"/>
    </row>
    <row r="62" spans="1:13">
      <c r="A62" s="21"/>
      <c r="B62" s="3"/>
      <c r="C62" s="3"/>
      <c r="D62" s="3"/>
      <c r="E62" s="3"/>
      <c r="F62" s="3"/>
      <c r="G62" s="3"/>
      <c r="H62" s="3"/>
      <c r="I62" s="3"/>
      <c r="J62" s="90"/>
      <c r="K62" s="90" t="s">
        <v>279</v>
      </c>
      <c r="L62" s="3"/>
      <c r="M62" s="11"/>
    </row>
    <row r="63" spans="1:13">
      <c r="A63" s="20"/>
      <c r="B63" s="13"/>
      <c r="C63" s="13"/>
      <c r="D63" s="13"/>
      <c r="E63" s="13"/>
      <c r="F63" s="13"/>
      <c r="G63" s="13"/>
      <c r="H63" s="13"/>
      <c r="I63" s="13"/>
      <c r="J63" s="13"/>
      <c r="K63" s="13" t="s">
        <v>280</v>
      </c>
      <c r="L63" s="13"/>
      <c r="M63" s="14"/>
    </row>
  </sheetData>
  <mergeCells count="10">
    <mergeCell ref="C61:E61"/>
    <mergeCell ref="C58:E58"/>
    <mergeCell ref="K17:L17"/>
    <mergeCell ref="A7:M7"/>
    <mergeCell ref="A8:M8"/>
    <mergeCell ref="A31:B31"/>
    <mergeCell ref="H31:J31"/>
    <mergeCell ref="K31:M31"/>
    <mergeCell ref="A9:C9"/>
    <mergeCell ref="D9:F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6:H38"/>
  <sheetViews>
    <sheetView workbookViewId="0">
      <selection activeCell="D11" sqref="D11"/>
    </sheetView>
  </sheetViews>
  <sheetFormatPr defaultRowHeight="15"/>
  <cols>
    <col min="2" max="2" width="3" customWidth="1"/>
    <col min="3" max="3" width="23.28515625" customWidth="1"/>
    <col min="4" max="4" width="19" customWidth="1"/>
    <col min="5" max="5" width="14" customWidth="1"/>
    <col min="6" max="6" width="14.7109375" customWidth="1"/>
    <col min="7" max="8" width="13.140625" customWidth="1"/>
  </cols>
  <sheetData>
    <row r="6" spans="2:8" ht="15.75">
      <c r="D6" s="91" t="s">
        <v>281</v>
      </c>
    </row>
    <row r="9" spans="2:8">
      <c r="B9" s="282" t="s">
        <v>439</v>
      </c>
      <c r="C9" s="282"/>
      <c r="D9" s="207" t="str">
        <f>+Paperwork!E12</f>
        <v>Mary Sears</v>
      </c>
      <c r="E9" s="207"/>
      <c r="F9" s="92" t="s">
        <v>440</v>
      </c>
      <c r="G9" s="92" t="str">
        <f>+Paperwork!H4</f>
        <v>080212-001</v>
      </c>
    </row>
    <row r="10" spans="2:8" s="93" customFormat="1" ht="12.75">
      <c r="B10" s="282" t="s">
        <v>441</v>
      </c>
      <c r="C10" s="282"/>
      <c r="D10" s="93" t="str">
        <f>+Paperwork!E10</f>
        <v>08.02.12</v>
      </c>
    </row>
    <row r="12" spans="2:8" ht="15.75" thickBot="1"/>
    <row r="13" spans="2:8">
      <c r="B13" s="94"/>
      <c r="C13" s="95" t="s">
        <v>282</v>
      </c>
      <c r="D13" s="95" t="s">
        <v>283</v>
      </c>
      <c r="E13" s="95" t="s">
        <v>284</v>
      </c>
      <c r="F13" s="95" t="s">
        <v>285</v>
      </c>
      <c r="G13" s="95" t="s">
        <v>286</v>
      </c>
      <c r="H13" s="95" t="s">
        <v>287</v>
      </c>
    </row>
    <row r="14" spans="2:8" ht="15.75" thickBot="1">
      <c r="B14" s="96"/>
      <c r="C14" s="97"/>
      <c r="D14" s="98" t="s">
        <v>288</v>
      </c>
      <c r="E14" s="98" t="s">
        <v>289</v>
      </c>
      <c r="F14" s="98" t="s">
        <v>290</v>
      </c>
      <c r="G14" s="98" t="s">
        <v>291</v>
      </c>
      <c r="H14" s="98" t="s">
        <v>292</v>
      </c>
    </row>
    <row r="15" spans="2:8">
      <c r="B15" s="99">
        <v>1</v>
      </c>
      <c r="C15" s="100"/>
      <c r="D15" s="101"/>
      <c r="E15" s="102"/>
      <c r="F15" s="101"/>
      <c r="G15" s="102"/>
      <c r="H15" s="103"/>
    </row>
    <row r="16" spans="2:8">
      <c r="B16" s="104"/>
      <c r="C16" s="105"/>
      <c r="D16" s="70"/>
      <c r="E16" s="13"/>
      <c r="F16" s="70"/>
      <c r="G16" s="13"/>
      <c r="H16" s="106"/>
    </row>
    <row r="17" spans="2:8">
      <c r="B17" s="107">
        <v>2</v>
      </c>
      <c r="C17" s="108"/>
      <c r="D17" s="59"/>
      <c r="E17" s="8"/>
      <c r="F17" s="59"/>
      <c r="G17" s="8"/>
      <c r="H17" s="109"/>
    </row>
    <row r="18" spans="2:8">
      <c r="B18" s="104"/>
      <c r="C18" s="105"/>
      <c r="D18" s="70"/>
      <c r="E18" s="13"/>
      <c r="F18" s="70"/>
      <c r="G18" s="13"/>
      <c r="H18" s="106"/>
    </row>
    <row r="19" spans="2:8">
      <c r="B19" s="107">
        <v>3</v>
      </c>
      <c r="C19" s="108"/>
      <c r="D19" s="59"/>
      <c r="E19" s="8"/>
      <c r="F19" s="59"/>
      <c r="G19" s="8"/>
      <c r="H19" s="109"/>
    </row>
    <row r="20" spans="2:8">
      <c r="B20" s="104"/>
      <c r="C20" s="105"/>
      <c r="D20" s="70"/>
      <c r="E20" s="13"/>
      <c r="F20" s="70"/>
      <c r="G20" s="13"/>
      <c r="H20" s="106"/>
    </row>
    <row r="21" spans="2:8">
      <c r="B21" s="107">
        <v>4</v>
      </c>
      <c r="C21" s="110"/>
      <c r="D21" s="59"/>
      <c r="E21" s="8"/>
      <c r="F21" s="59"/>
      <c r="G21" s="8"/>
      <c r="H21" s="109"/>
    </row>
    <row r="22" spans="2:8">
      <c r="B22" s="104"/>
      <c r="C22" s="111"/>
      <c r="D22" s="70"/>
      <c r="E22" s="13"/>
      <c r="F22" s="70"/>
      <c r="G22" s="13"/>
      <c r="H22" s="106"/>
    </row>
    <row r="23" spans="2:8">
      <c r="B23" s="112">
        <v>5</v>
      </c>
      <c r="C23" s="113"/>
      <c r="D23" s="78"/>
      <c r="E23" s="3"/>
      <c r="F23" s="78"/>
      <c r="G23" s="3"/>
      <c r="H23" s="114"/>
    </row>
    <row r="24" spans="2:8">
      <c r="B24" s="112"/>
      <c r="C24" s="113"/>
      <c r="D24" s="78"/>
      <c r="E24" s="3"/>
      <c r="F24" s="78"/>
      <c r="G24" s="3"/>
      <c r="H24" s="114"/>
    </row>
    <row r="25" spans="2:8">
      <c r="B25" s="107">
        <v>6</v>
      </c>
      <c r="C25" s="110"/>
      <c r="D25" s="59"/>
      <c r="E25" s="8"/>
      <c r="F25" s="59"/>
      <c r="G25" s="8"/>
      <c r="H25" s="109"/>
    </row>
    <row r="26" spans="2:8">
      <c r="B26" s="104"/>
      <c r="C26" s="70"/>
      <c r="D26" s="70"/>
      <c r="E26" s="13"/>
      <c r="F26" s="70"/>
      <c r="G26" s="13"/>
      <c r="H26" s="106"/>
    </row>
    <row r="27" spans="2:8">
      <c r="B27" s="112">
        <v>7</v>
      </c>
      <c r="C27" s="113"/>
      <c r="D27" s="78"/>
      <c r="E27" s="3"/>
      <c r="F27" s="78"/>
      <c r="G27" s="3"/>
      <c r="H27" s="114"/>
    </row>
    <row r="28" spans="2:8">
      <c r="B28" s="112"/>
      <c r="C28" s="78"/>
      <c r="D28" s="78"/>
      <c r="E28" s="3"/>
      <c r="F28" s="78"/>
      <c r="G28" s="3"/>
      <c r="H28" s="114"/>
    </row>
    <row r="29" spans="2:8">
      <c r="B29" s="112">
        <v>8</v>
      </c>
      <c r="C29" s="59"/>
      <c r="D29" s="59"/>
      <c r="E29" s="8"/>
      <c r="F29" s="59"/>
      <c r="G29" s="8"/>
      <c r="H29" s="109"/>
    </row>
    <row r="30" spans="2:8">
      <c r="B30" s="112"/>
      <c r="C30" s="70"/>
      <c r="D30" s="70"/>
      <c r="E30" s="13"/>
      <c r="F30" s="70"/>
      <c r="G30" s="13"/>
      <c r="H30" s="106"/>
    </row>
    <row r="31" spans="2:8">
      <c r="B31" s="112">
        <v>9</v>
      </c>
      <c r="C31" s="78"/>
      <c r="D31" s="78"/>
      <c r="E31" s="3"/>
      <c r="F31" s="78"/>
      <c r="G31" s="3"/>
      <c r="H31" s="114"/>
    </row>
    <row r="32" spans="2:8">
      <c r="B32" s="112"/>
      <c r="C32" s="78"/>
      <c r="D32" s="78"/>
      <c r="E32" s="3"/>
      <c r="F32" s="78"/>
      <c r="G32" s="3"/>
      <c r="H32" s="114"/>
    </row>
    <row r="33" spans="2:8">
      <c r="B33" s="112">
        <v>10</v>
      </c>
      <c r="C33" s="59"/>
      <c r="D33" s="59"/>
      <c r="E33" s="8"/>
      <c r="F33" s="59"/>
      <c r="G33" s="8"/>
      <c r="H33" s="109"/>
    </row>
    <row r="34" spans="2:8" ht="15.75" thickBot="1">
      <c r="B34" s="112"/>
      <c r="C34" s="78"/>
      <c r="D34" s="78"/>
      <c r="E34" s="3"/>
      <c r="F34" s="78"/>
      <c r="G34" s="3"/>
      <c r="H34" s="114"/>
    </row>
    <row r="35" spans="2:8">
      <c r="B35" s="115" t="s">
        <v>293</v>
      </c>
      <c r="C35" s="102"/>
      <c r="D35" s="102"/>
      <c r="E35" s="102"/>
      <c r="F35" s="102"/>
      <c r="G35" s="102"/>
      <c r="H35" s="116"/>
    </row>
    <row r="36" spans="2:8">
      <c r="B36" s="117"/>
      <c r="C36" s="3"/>
      <c r="D36" s="3"/>
      <c r="E36" s="3"/>
      <c r="F36" s="3"/>
      <c r="G36" s="3"/>
      <c r="H36" s="118"/>
    </row>
    <row r="37" spans="2:8">
      <c r="B37" s="117"/>
      <c r="C37" s="3"/>
      <c r="D37" s="3"/>
      <c r="E37" s="3"/>
      <c r="F37" s="3"/>
      <c r="G37" s="3"/>
      <c r="H37" s="118"/>
    </row>
    <row r="38" spans="2:8" ht="15.75" thickBot="1">
      <c r="B38" s="119"/>
      <c r="C38" s="120"/>
      <c r="D38" s="120"/>
      <c r="E38" s="120"/>
      <c r="F38" s="120"/>
      <c r="G38" s="120"/>
      <c r="H38" s="121"/>
    </row>
  </sheetData>
  <mergeCells count="3">
    <mergeCell ref="B9:C9"/>
    <mergeCell ref="D9:E9"/>
    <mergeCell ref="B10:C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pageSetUpPr fitToPage="1"/>
  </sheetPr>
  <dimension ref="A7:J96"/>
  <sheetViews>
    <sheetView workbookViewId="0">
      <selection activeCell="B43" sqref="B43"/>
    </sheetView>
  </sheetViews>
  <sheetFormatPr defaultRowHeight="15"/>
  <cols>
    <col min="1" max="1" width="10.140625" customWidth="1"/>
    <col min="3" max="3" width="10.28515625" customWidth="1"/>
  </cols>
  <sheetData>
    <row r="7" spans="1:9" ht="19.5">
      <c r="A7" s="123" t="s">
        <v>294</v>
      </c>
    </row>
    <row r="8" spans="1:9">
      <c r="A8" s="124" t="s">
        <v>295</v>
      </c>
    </row>
    <row r="10" spans="1:9" ht="18.75">
      <c r="A10" s="125" t="s">
        <v>296</v>
      </c>
    </row>
    <row r="12" spans="1:9" ht="18.75">
      <c r="A12" s="293" t="s">
        <v>297</v>
      </c>
      <c r="B12" s="293"/>
      <c r="C12" s="293"/>
      <c r="D12" s="227"/>
      <c r="E12" s="227"/>
      <c r="F12" s="227"/>
      <c r="G12" s="227"/>
      <c r="H12" s="227"/>
      <c r="I12" s="227"/>
    </row>
    <row r="13" spans="1:9" ht="18.75">
      <c r="A13" s="126" t="s">
        <v>298</v>
      </c>
      <c r="D13" s="211"/>
      <c r="E13" s="211"/>
      <c r="F13" s="211"/>
      <c r="G13" s="211"/>
      <c r="H13" s="211"/>
      <c r="I13" s="211"/>
    </row>
    <row r="14" spans="1:9" ht="18.75">
      <c r="A14" s="126" t="s">
        <v>299</v>
      </c>
      <c r="D14" s="211"/>
      <c r="E14" s="211"/>
      <c r="F14" s="211"/>
      <c r="G14" s="211"/>
      <c r="H14" s="211"/>
      <c r="I14" s="211"/>
    </row>
    <row r="16" spans="1:9">
      <c r="A16" s="122" t="s">
        <v>300</v>
      </c>
    </row>
    <row r="17" spans="1:9">
      <c r="A17" s="127" t="s">
        <v>301</v>
      </c>
    </row>
    <row r="18" spans="1:9">
      <c r="A18" s="127" t="s">
        <v>302</v>
      </c>
    </row>
    <row r="19" spans="1:9">
      <c r="A19" s="128" t="s">
        <v>303</v>
      </c>
    </row>
    <row r="21" spans="1:9" ht="56.25">
      <c r="A21" s="288" t="s">
        <v>312</v>
      </c>
      <c r="B21" s="131" t="s">
        <v>304</v>
      </c>
      <c r="C21" s="131" t="s">
        <v>306</v>
      </c>
      <c r="D21" s="294" t="s">
        <v>307</v>
      </c>
      <c r="E21" s="294" t="s">
        <v>308</v>
      </c>
      <c r="F21" s="294" t="s">
        <v>309</v>
      </c>
      <c r="G21" s="294" t="s">
        <v>307</v>
      </c>
      <c r="H21" s="294" t="s">
        <v>310</v>
      </c>
      <c r="I21" s="290" t="s">
        <v>311</v>
      </c>
    </row>
    <row r="22" spans="1:9" ht="37.5">
      <c r="A22" s="289"/>
      <c r="B22" s="129" t="s">
        <v>305</v>
      </c>
      <c r="C22" s="129" t="s">
        <v>135</v>
      </c>
      <c r="D22" s="295"/>
      <c r="E22" s="295"/>
      <c r="F22" s="295"/>
      <c r="G22" s="295"/>
      <c r="H22" s="295"/>
      <c r="I22" s="291"/>
    </row>
    <row r="23" spans="1:9">
      <c r="A23" s="287"/>
      <c r="B23" s="287"/>
      <c r="C23" s="287"/>
      <c r="D23" s="287"/>
      <c r="E23" s="287"/>
      <c r="F23" s="287"/>
      <c r="G23" s="287"/>
      <c r="H23" s="287"/>
      <c r="I23" s="287"/>
    </row>
    <row r="24" spans="1:9">
      <c r="A24" s="287"/>
      <c r="B24" s="287"/>
      <c r="C24" s="287"/>
      <c r="D24" s="287"/>
      <c r="E24" s="287"/>
      <c r="F24" s="287"/>
      <c r="G24" s="287"/>
      <c r="H24" s="287"/>
      <c r="I24" s="287"/>
    </row>
    <row r="25" spans="1:9">
      <c r="A25" s="287"/>
      <c r="B25" s="287"/>
      <c r="C25" s="287"/>
      <c r="D25" s="287"/>
      <c r="E25" s="287"/>
      <c r="F25" s="287"/>
      <c r="G25" s="287"/>
      <c r="H25" s="287"/>
      <c r="I25" s="287"/>
    </row>
    <row r="26" spans="1:9">
      <c r="A26" s="287"/>
      <c r="B26" s="287"/>
      <c r="C26" s="287"/>
      <c r="D26" s="287"/>
      <c r="E26" s="287"/>
      <c r="F26" s="287"/>
      <c r="G26" s="287"/>
      <c r="H26" s="287"/>
      <c r="I26" s="287"/>
    </row>
    <row r="28" spans="1:9">
      <c r="A28" t="s">
        <v>313</v>
      </c>
    </row>
    <row r="29" spans="1:9">
      <c r="A29" s="279"/>
      <c r="B29" s="197"/>
      <c r="C29" s="197"/>
      <c r="D29" s="197"/>
      <c r="E29" s="197"/>
      <c r="F29" s="197"/>
      <c r="G29" s="197"/>
      <c r="H29" s="197"/>
      <c r="I29" s="280"/>
    </row>
    <row r="30" spans="1:9">
      <c r="A30" s="283"/>
      <c r="B30" s="284"/>
      <c r="C30" s="284"/>
      <c r="D30" s="284"/>
      <c r="E30" s="284"/>
      <c r="F30" s="284"/>
      <c r="G30" s="284"/>
      <c r="H30" s="284"/>
      <c r="I30" s="285"/>
    </row>
    <row r="31" spans="1:9">
      <c r="A31" s="283"/>
      <c r="B31" s="284"/>
      <c r="C31" s="284"/>
      <c r="D31" s="284"/>
      <c r="E31" s="284"/>
      <c r="F31" s="284"/>
      <c r="G31" s="284"/>
      <c r="H31" s="284"/>
      <c r="I31" s="285"/>
    </row>
    <row r="32" spans="1:9">
      <c r="A32" s="283"/>
      <c r="B32" s="284"/>
      <c r="C32" s="284"/>
      <c r="D32" s="284"/>
      <c r="E32" s="284"/>
      <c r="F32" s="284"/>
      <c r="G32" s="284"/>
      <c r="H32" s="284"/>
      <c r="I32" s="285"/>
    </row>
    <row r="33" spans="1:9">
      <c r="A33" s="286"/>
      <c r="B33" s="227"/>
      <c r="C33" s="227"/>
      <c r="D33" s="227"/>
      <c r="E33" s="227"/>
      <c r="F33" s="227"/>
      <c r="G33" s="227"/>
      <c r="H33" s="227"/>
      <c r="I33" s="239"/>
    </row>
    <row r="54" spans="1:7" ht="19.5">
      <c r="A54" s="123" t="s">
        <v>294</v>
      </c>
    </row>
    <row r="55" spans="1:7">
      <c r="A55" s="124" t="s">
        <v>295</v>
      </c>
    </row>
    <row r="57" spans="1:7">
      <c r="A57" s="132" t="s">
        <v>314</v>
      </c>
    </row>
    <row r="59" spans="1:7">
      <c r="A59" s="122" t="s">
        <v>315</v>
      </c>
    </row>
    <row r="60" spans="1:7">
      <c r="A60" s="122" t="s">
        <v>435</v>
      </c>
      <c r="B60" s="227"/>
      <c r="C60" s="227"/>
      <c r="D60" s="227"/>
      <c r="E60" s="227"/>
    </row>
    <row r="61" spans="1:7">
      <c r="A61" s="122"/>
    </row>
    <row r="62" spans="1:7">
      <c r="A62" s="292" t="s">
        <v>442</v>
      </c>
      <c r="B62" s="292"/>
      <c r="C62" s="227"/>
      <c r="D62" s="227"/>
      <c r="E62" s="227"/>
    </row>
    <row r="63" spans="1:7">
      <c r="A63" s="122"/>
    </row>
    <row r="64" spans="1:7">
      <c r="A64" s="122" t="s">
        <v>316</v>
      </c>
      <c r="D64" s="122" t="s">
        <v>317</v>
      </c>
      <c r="G64" s="122" t="s">
        <v>318</v>
      </c>
    </row>
    <row r="65" spans="1:7">
      <c r="A65" s="122" t="s">
        <v>319</v>
      </c>
      <c r="D65" s="122" t="s">
        <v>320</v>
      </c>
      <c r="G65" s="122" t="s">
        <v>321</v>
      </c>
    </row>
    <row r="66" spans="1:7">
      <c r="A66" s="122" t="s">
        <v>322</v>
      </c>
      <c r="B66" s="122" t="s">
        <v>323</v>
      </c>
      <c r="E66" s="122" t="s">
        <v>324</v>
      </c>
      <c r="G66" s="122" t="s">
        <v>325</v>
      </c>
    </row>
    <row r="67" spans="1:7">
      <c r="A67" s="122" t="s">
        <v>326</v>
      </c>
      <c r="E67" s="122" t="s">
        <v>327</v>
      </c>
      <c r="G67" s="122" t="s">
        <v>328</v>
      </c>
    </row>
    <row r="68" spans="1:7">
      <c r="A68" s="122" t="s">
        <v>329</v>
      </c>
      <c r="E68" s="122" t="s">
        <v>330</v>
      </c>
      <c r="G68" s="122" t="s">
        <v>331</v>
      </c>
    </row>
    <row r="69" spans="1:7">
      <c r="A69" s="122" t="s">
        <v>332</v>
      </c>
      <c r="D69" s="122" t="s">
        <v>333</v>
      </c>
      <c r="G69" s="122" t="s">
        <v>334</v>
      </c>
    </row>
    <row r="70" spans="1:7">
      <c r="A70" s="122" t="s">
        <v>335</v>
      </c>
      <c r="D70" s="122" t="s">
        <v>336</v>
      </c>
      <c r="G70" s="122" t="s">
        <v>337</v>
      </c>
    </row>
    <row r="71" spans="1:7">
      <c r="A71" s="122" t="s">
        <v>338</v>
      </c>
      <c r="D71" s="122" t="s">
        <v>339</v>
      </c>
      <c r="G71" s="122" t="s">
        <v>340</v>
      </c>
    </row>
    <row r="72" spans="1:7">
      <c r="A72" s="122" t="s">
        <v>341</v>
      </c>
      <c r="D72" s="122" t="s">
        <v>342</v>
      </c>
      <c r="G72" s="122" t="s">
        <v>343</v>
      </c>
    </row>
    <row r="73" spans="1:7">
      <c r="A73" s="122" t="s">
        <v>344</v>
      </c>
      <c r="D73" s="122" t="s">
        <v>345</v>
      </c>
      <c r="G73" s="122" t="s">
        <v>346</v>
      </c>
    </row>
    <row r="74" spans="1:7">
      <c r="A74" s="122" t="s">
        <v>347</v>
      </c>
      <c r="D74" s="122" t="s">
        <v>348</v>
      </c>
      <c r="G74" s="122" t="s">
        <v>349</v>
      </c>
    </row>
    <row r="75" spans="1:7">
      <c r="A75" s="122" t="s">
        <v>350</v>
      </c>
      <c r="D75" s="122" t="s">
        <v>351</v>
      </c>
      <c r="G75" s="122" t="s">
        <v>352</v>
      </c>
    </row>
    <row r="76" spans="1:7">
      <c r="A76" s="122" t="s">
        <v>353</v>
      </c>
      <c r="D76" s="122" t="s">
        <v>354</v>
      </c>
    </row>
    <row r="77" spans="1:7">
      <c r="A77" s="122" t="s">
        <v>355</v>
      </c>
      <c r="E77" s="122" t="s">
        <v>356</v>
      </c>
    </row>
    <row r="78" spans="1:7">
      <c r="E78" s="122" t="s">
        <v>357</v>
      </c>
    </row>
    <row r="79" spans="1:7">
      <c r="E79" s="122" t="s">
        <v>358</v>
      </c>
    </row>
    <row r="80" spans="1:7">
      <c r="E80" s="122" t="s">
        <v>359</v>
      </c>
    </row>
    <row r="81" spans="1:10">
      <c r="A81" s="122" t="s">
        <v>360</v>
      </c>
    </row>
    <row r="82" spans="1:10">
      <c r="A82" s="122" t="s">
        <v>361</v>
      </c>
      <c r="D82" s="122" t="s">
        <v>362</v>
      </c>
      <c r="G82" s="122" t="s">
        <v>363</v>
      </c>
    </row>
    <row r="83" spans="1:10">
      <c r="A83" s="122" t="s">
        <v>329</v>
      </c>
      <c r="D83" s="122" t="s">
        <v>364</v>
      </c>
      <c r="E83" s="122"/>
      <c r="G83" s="122" t="s">
        <v>331</v>
      </c>
    </row>
    <row r="84" spans="1:10">
      <c r="A84" s="122" t="s">
        <v>365</v>
      </c>
      <c r="D84" s="122" t="s">
        <v>366</v>
      </c>
      <c r="G84" s="122" t="s">
        <v>337</v>
      </c>
    </row>
    <row r="85" spans="1:10">
      <c r="A85" s="122" t="s">
        <v>367</v>
      </c>
      <c r="D85" s="122" t="s">
        <v>349</v>
      </c>
      <c r="G85" s="122" t="s">
        <v>346</v>
      </c>
    </row>
    <row r="86" spans="1:10">
      <c r="A86" s="122" t="s">
        <v>368</v>
      </c>
      <c r="D86" s="122" t="s">
        <v>318</v>
      </c>
    </row>
    <row r="87" spans="1:10">
      <c r="A87" s="122"/>
    </row>
    <row r="88" spans="1:10" ht="51.75" customHeight="1">
      <c r="A88" s="296" t="s">
        <v>443</v>
      </c>
      <c r="B88" s="296"/>
      <c r="C88" s="296"/>
      <c r="D88" s="296"/>
      <c r="E88" s="296"/>
      <c r="F88" s="296"/>
      <c r="G88" s="296"/>
      <c r="H88" s="296"/>
      <c r="I88" s="296"/>
      <c r="J88" s="296"/>
    </row>
    <row r="89" spans="1:10">
      <c r="A89" s="122" t="s">
        <v>369</v>
      </c>
    </row>
    <row r="90" spans="1:10">
      <c r="A90" s="122"/>
    </row>
    <row r="91" spans="1:10">
      <c r="A91" s="292" t="s">
        <v>444</v>
      </c>
      <c r="B91" s="292"/>
      <c r="C91" s="292"/>
      <c r="D91" s="227"/>
      <c r="E91" s="227"/>
      <c r="F91" s="227"/>
      <c r="G91" s="227"/>
      <c r="H91" s="227"/>
      <c r="I91" s="227"/>
      <c r="J91" s="227"/>
    </row>
    <row r="92" spans="1:10">
      <c r="A92" s="122" t="s">
        <v>370</v>
      </c>
    </row>
    <row r="93" spans="1:10">
      <c r="A93" s="122" t="s">
        <v>371</v>
      </c>
    </row>
    <row r="94" spans="1:10">
      <c r="A94" s="122"/>
    </row>
    <row r="95" spans="1:10">
      <c r="A95" s="292" t="s">
        <v>445</v>
      </c>
      <c r="B95" s="292"/>
      <c r="C95" s="292"/>
      <c r="D95" s="227"/>
      <c r="E95" s="227"/>
      <c r="F95" s="227"/>
      <c r="G95" s="227"/>
      <c r="H95" t="s">
        <v>446</v>
      </c>
      <c r="I95" s="227"/>
      <c r="J95" s="227"/>
    </row>
    <row r="96" spans="1:10">
      <c r="A96" s="292" t="s">
        <v>447</v>
      </c>
      <c r="B96" s="292"/>
      <c r="C96" s="292"/>
      <c r="D96" s="227"/>
      <c r="E96" s="227"/>
      <c r="F96" s="227"/>
      <c r="G96" s="227"/>
      <c r="H96" t="s">
        <v>446</v>
      </c>
      <c r="I96" s="227"/>
      <c r="J96" s="227"/>
    </row>
  </sheetData>
  <mergeCells count="42">
    <mergeCell ref="A88:J88"/>
    <mergeCell ref="A91:C91"/>
    <mergeCell ref="D91:J91"/>
    <mergeCell ref="A95:C95"/>
    <mergeCell ref="I95:J95"/>
    <mergeCell ref="I96:J96"/>
    <mergeCell ref="A96:C96"/>
    <mergeCell ref="D96:G96"/>
    <mergeCell ref="D95:G95"/>
    <mergeCell ref="A12:C12"/>
    <mergeCell ref="A62:B62"/>
    <mergeCell ref="D12:I12"/>
    <mergeCell ref="D13:I13"/>
    <mergeCell ref="D14:I14"/>
    <mergeCell ref="B60:E60"/>
    <mergeCell ref="C62:E62"/>
    <mergeCell ref="D21:D22"/>
    <mergeCell ref="E21:E22"/>
    <mergeCell ref="F21:F22"/>
    <mergeCell ref="G21:G22"/>
    <mergeCell ref="H21:H22"/>
    <mergeCell ref="I21:I22"/>
    <mergeCell ref="C25:C26"/>
    <mergeCell ref="D25:D26"/>
    <mergeCell ref="E25:E26"/>
    <mergeCell ref="F25:F26"/>
    <mergeCell ref="E23:E24"/>
    <mergeCell ref="G25:G26"/>
    <mergeCell ref="H25:H26"/>
    <mergeCell ref="I25:I26"/>
    <mergeCell ref="A21:A22"/>
    <mergeCell ref="A23:A24"/>
    <mergeCell ref="B23:B24"/>
    <mergeCell ref="C23:C24"/>
    <mergeCell ref="D23:D24"/>
    <mergeCell ref="A29:I33"/>
    <mergeCell ref="F23:F24"/>
    <mergeCell ref="G23:G24"/>
    <mergeCell ref="H23:H24"/>
    <mergeCell ref="I23:I24"/>
    <mergeCell ref="A25:A26"/>
    <mergeCell ref="B25:B26"/>
  </mergeCells>
  <pageMargins left="0.7" right="0.7" top="0.75" bottom="0.75" header="0.3" footer="0.3"/>
  <pageSetup scale="89" fitToHeight="2" orientation="portrait" horizontalDpi="0" verticalDpi="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I48"/>
  <sheetViews>
    <sheetView workbookViewId="0">
      <selection activeCell="A31" sqref="A31"/>
    </sheetView>
  </sheetViews>
  <sheetFormatPr defaultRowHeight="15"/>
  <sheetData>
    <row r="1" spans="1:9">
      <c r="A1" s="297"/>
      <c r="B1" s="297"/>
      <c r="C1" s="297"/>
      <c r="D1" s="297"/>
      <c r="E1" s="297"/>
      <c r="F1" s="297"/>
      <c r="G1" s="297"/>
      <c r="H1" s="297"/>
      <c r="I1" s="297"/>
    </row>
    <row r="2" spans="1:9">
      <c r="A2" s="297"/>
      <c r="B2" s="297"/>
      <c r="C2" s="297"/>
      <c r="D2" s="297"/>
      <c r="E2" s="297"/>
      <c r="F2" s="297"/>
      <c r="G2" s="297"/>
      <c r="H2" s="297"/>
      <c r="I2" s="297"/>
    </row>
    <row r="3" spans="1:9">
      <c r="A3" s="297"/>
      <c r="B3" s="297"/>
      <c r="C3" s="297"/>
      <c r="D3" s="297"/>
      <c r="E3" s="297"/>
      <c r="F3" s="297"/>
      <c r="G3" s="297"/>
      <c r="H3" s="297"/>
      <c r="I3" s="297"/>
    </row>
    <row r="4" spans="1:9">
      <c r="A4" s="297"/>
      <c r="B4" s="297"/>
      <c r="C4" s="297"/>
      <c r="D4" s="297"/>
      <c r="E4" s="297"/>
      <c r="F4" s="297"/>
      <c r="G4" s="297"/>
      <c r="H4" s="297"/>
      <c r="I4" s="297"/>
    </row>
    <row r="5" spans="1:9">
      <c r="A5" s="297"/>
      <c r="B5" s="297"/>
      <c r="C5" s="297"/>
      <c r="D5" s="297"/>
      <c r="E5" s="297"/>
      <c r="F5" s="297"/>
      <c r="G5" s="297"/>
      <c r="H5" s="297"/>
      <c r="I5" s="297"/>
    </row>
    <row r="6" spans="1:9">
      <c r="A6" s="297"/>
      <c r="B6" s="297"/>
      <c r="C6" s="297"/>
      <c r="D6" s="297"/>
      <c r="E6" s="297"/>
      <c r="F6" s="297"/>
      <c r="G6" s="297"/>
      <c r="H6" s="297"/>
      <c r="I6" s="297"/>
    </row>
    <row r="7" spans="1:9" ht="19.5">
      <c r="A7" s="298" t="s">
        <v>294</v>
      </c>
      <c r="B7" s="298"/>
      <c r="C7" s="298"/>
      <c r="D7" s="298"/>
      <c r="E7" s="298"/>
      <c r="F7" s="298"/>
      <c r="G7" s="298"/>
      <c r="H7" s="298"/>
      <c r="I7" s="298"/>
    </row>
    <row r="8" spans="1:9">
      <c r="A8" s="299" t="s">
        <v>295</v>
      </c>
      <c r="B8" s="299"/>
      <c r="C8" s="299"/>
      <c r="D8" s="299"/>
      <c r="E8" s="299"/>
      <c r="F8" s="299"/>
      <c r="G8" s="299"/>
      <c r="H8" s="299"/>
      <c r="I8" s="299"/>
    </row>
    <row r="10" spans="1:9" ht="19.5">
      <c r="A10" s="300" t="s">
        <v>372</v>
      </c>
      <c r="B10" s="300"/>
      <c r="C10" s="300"/>
      <c r="D10" s="300"/>
      <c r="E10" s="300"/>
      <c r="F10" s="300"/>
      <c r="G10" s="300"/>
      <c r="H10" s="300"/>
      <c r="I10" s="300"/>
    </row>
    <row r="11" spans="1:9" ht="15.75">
      <c r="A11" s="302" t="s">
        <v>449</v>
      </c>
      <c r="B11" s="302"/>
      <c r="C11" s="302"/>
      <c r="D11" s="302"/>
      <c r="E11" s="207" t="str">
        <f>+Paperwork!E12</f>
        <v>Mary Sears</v>
      </c>
      <c r="F11" s="207"/>
      <c r="G11" s="207"/>
      <c r="H11" s="207"/>
      <c r="I11" s="207"/>
    </row>
    <row r="12" spans="1:9" ht="15.75">
      <c r="A12" s="302" t="s">
        <v>450</v>
      </c>
      <c r="B12" s="302"/>
      <c r="C12" s="198" t="str">
        <f>+Paperwork!H4</f>
        <v>080212-001</v>
      </c>
      <c r="D12" s="198"/>
      <c r="E12" s="135" t="s">
        <v>451</v>
      </c>
      <c r="F12" s="134" t="str">
        <f>+Paperwork!E10</f>
        <v>08.02.12</v>
      </c>
    </row>
    <row r="13" spans="1:9">
      <c r="A13" s="136"/>
      <c r="B13" s="134"/>
      <c r="C13" s="134"/>
      <c r="D13" s="134"/>
      <c r="E13" s="134"/>
      <c r="F13" s="134"/>
    </row>
    <row r="14" spans="1:9" ht="19.5">
      <c r="A14" s="301" t="s">
        <v>373</v>
      </c>
      <c r="B14" s="301"/>
      <c r="C14" s="301"/>
      <c r="D14" s="301"/>
      <c r="E14" s="301"/>
      <c r="F14" s="301"/>
      <c r="G14" s="301"/>
      <c r="H14" s="301"/>
      <c r="I14" s="301"/>
    </row>
    <row r="15" spans="1:9" ht="15.75" customHeight="1">
      <c r="A15" s="303" t="s">
        <v>452</v>
      </c>
      <c r="B15" s="304"/>
      <c r="C15" s="304"/>
      <c r="D15" s="304"/>
      <c r="E15" s="304"/>
      <c r="F15" s="304"/>
      <c r="G15" s="304"/>
      <c r="H15" s="304"/>
      <c r="I15" s="304"/>
    </row>
    <row r="16" spans="1:9">
      <c r="A16" s="304"/>
      <c r="B16" s="304"/>
      <c r="C16" s="304"/>
      <c r="D16" s="304"/>
      <c r="E16" s="304"/>
      <c r="F16" s="304"/>
      <c r="G16" s="304"/>
      <c r="H16" s="304"/>
      <c r="I16" s="304"/>
    </row>
    <row r="17" spans="1:9" ht="15.75">
      <c r="A17" s="305"/>
      <c r="B17" s="305"/>
      <c r="C17" s="305"/>
      <c r="D17" s="305"/>
      <c r="E17" s="305"/>
      <c r="F17" s="305"/>
      <c r="G17" s="305"/>
      <c r="H17" s="305"/>
      <c r="I17" s="305"/>
    </row>
    <row r="18" spans="1:9">
      <c r="A18" s="138" t="s">
        <v>374</v>
      </c>
      <c r="B18" s="162"/>
      <c r="C18" s="162"/>
      <c r="E18" s="162"/>
      <c r="G18" s="138" t="s">
        <v>375</v>
      </c>
    </row>
    <row r="19" spans="1:9">
      <c r="A19" s="138"/>
      <c r="B19" s="134"/>
      <c r="C19" s="134"/>
      <c r="D19" s="134"/>
      <c r="E19" s="134"/>
      <c r="F19" s="134"/>
    </row>
    <row r="20" spans="1:9" ht="19.5">
      <c r="A20" s="301" t="s">
        <v>376</v>
      </c>
      <c r="B20" s="301"/>
      <c r="C20" s="301"/>
      <c r="D20" s="301"/>
      <c r="E20" s="301"/>
      <c r="F20" s="301"/>
      <c r="G20" s="301"/>
      <c r="H20" s="301"/>
      <c r="I20" s="301"/>
    </row>
    <row r="21" spans="1:9" ht="15" customHeight="1">
      <c r="A21" s="303" t="s">
        <v>453</v>
      </c>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ht="15.75">
      <c r="A29" s="180"/>
      <c r="B29" s="180"/>
      <c r="C29" s="180"/>
      <c r="D29" s="180"/>
      <c r="E29" s="180"/>
      <c r="F29" s="165"/>
      <c r="G29" s="13"/>
      <c r="H29" s="13"/>
      <c r="I29" s="13"/>
    </row>
    <row r="30" spans="1:9">
      <c r="A30" s="138" t="s">
        <v>374</v>
      </c>
      <c r="B30" s="162"/>
      <c r="C30" s="162"/>
      <c r="E30" s="162"/>
      <c r="G30" s="138" t="s">
        <v>375</v>
      </c>
    </row>
    <row r="31" spans="1:9">
      <c r="A31" s="139"/>
      <c r="B31" s="134"/>
      <c r="C31" s="134"/>
      <c r="D31" s="134"/>
      <c r="E31" s="134"/>
      <c r="F31" s="134"/>
    </row>
    <row r="32" spans="1:9" ht="19.5">
      <c r="A32" s="301" t="s">
        <v>377</v>
      </c>
      <c r="B32" s="301"/>
      <c r="C32" s="301"/>
      <c r="D32" s="301"/>
      <c r="E32" s="301"/>
      <c r="F32" s="301"/>
      <c r="G32" s="301"/>
      <c r="H32" s="301"/>
      <c r="I32" s="301"/>
    </row>
    <row r="33" spans="1:9" ht="15" customHeight="1">
      <c r="A33" s="303" t="s">
        <v>454</v>
      </c>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c r="A39" s="303"/>
      <c r="B39" s="303"/>
      <c r="C39" s="303"/>
      <c r="D39" s="303"/>
      <c r="E39" s="303"/>
      <c r="F39" s="303"/>
      <c r="G39" s="303"/>
      <c r="H39" s="303"/>
      <c r="I39" s="303"/>
    </row>
    <row r="40" spans="1:9">
      <c r="A40" s="137"/>
      <c r="B40" s="134"/>
      <c r="C40" s="134"/>
      <c r="D40" s="134"/>
      <c r="E40" s="134"/>
      <c r="F40" s="134"/>
    </row>
    <row r="41" spans="1:9" ht="15.75">
      <c r="A41" s="180"/>
      <c r="B41" s="180"/>
      <c r="C41" s="180"/>
      <c r="D41" s="180"/>
      <c r="E41" s="180"/>
      <c r="F41" s="165"/>
      <c r="G41" s="13"/>
      <c r="H41" s="13"/>
      <c r="I41" s="13"/>
    </row>
    <row r="42" spans="1:9">
      <c r="A42" s="138" t="s">
        <v>374</v>
      </c>
      <c r="B42" s="162"/>
      <c r="C42" s="162"/>
      <c r="E42" s="162"/>
      <c r="G42" s="138" t="s">
        <v>375</v>
      </c>
    </row>
    <row r="43" spans="1:9">
      <c r="A43" s="137"/>
      <c r="B43" s="134"/>
      <c r="C43" s="134"/>
      <c r="D43" s="134"/>
      <c r="E43" s="134"/>
      <c r="F43" s="134"/>
    </row>
    <row r="44" spans="1:9">
      <c r="A44" s="303" t="s">
        <v>455</v>
      </c>
      <c r="B44" s="304"/>
      <c r="C44" s="304"/>
      <c r="D44" s="304"/>
      <c r="E44" s="304"/>
      <c r="F44" s="304"/>
      <c r="G44" s="304"/>
      <c r="H44" s="304"/>
      <c r="I44" s="304"/>
    </row>
    <row r="45" spans="1:9">
      <c r="A45" s="304"/>
      <c r="B45" s="304"/>
      <c r="C45" s="304"/>
      <c r="D45" s="304"/>
      <c r="E45" s="304"/>
      <c r="F45" s="304"/>
      <c r="G45" s="304"/>
      <c r="H45" s="304"/>
      <c r="I45" s="304"/>
    </row>
    <row r="46" spans="1:9" ht="15.75">
      <c r="A46" s="180"/>
      <c r="B46" s="180"/>
      <c r="C46" s="180"/>
      <c r="D46" s="180"/>
      <c r="E46" s="180"/>
      <c r="F46" s="165"/>
      <c r="G46" s="13"/>
      <c r="H46" s="13"/>
      <c r="I46" s="13"/>
    </row>
    <row r="47" spans="1:9">
      <c r="A47" s="138" t="s">
        <v>374</v>
      </c>
      <c r="B47" s="162"/>
      <c r="C47" s="162"/>
      <c r="E47" s="162"/>
      <c r="G47" s="138" t="s">
        <v>375</v>
      </c>
    </row>
    <row r="48" spans="1:9" ht="18.75">
      <c r="A48" s="140"/>
      <c r="B48" s="134"/>
      <c r="C48" s="134"/>
      <c r="D48" s="134"/>
      <c r="E48" s="134"/>
      <c r="F48" s="134"/>
    </row>
  </sheetData>
  <mergeCells count="16">
    <mergeCell ref="A44:I45"/>
    <mergeCell ref="A15:I16"/>
    <mergeCell ref="A33:I39"/>
    <mergeCell ref="A21:I28"/>
    <mergeCell ref="A17:I17"/>
    <mergeCell ref="A20:I20"/>
    <mergeCell ref="A32:I32"/>
    <mergeCell ref="A1:I6"/>
    <mergeCell ref="A7:I7"/>
    <mergeCell ref="A8:I8"/>
    <mergeCell ref="A10:I10"/>
    <mergeCell ref="A14:I14"/>
    <mergeCell ref="A11:D11"/>
    <mergeCell ref="E11:I11"/>
    <mergeCell ref="A12:B12"/>
    <mergeCell ref="C12:D12"/>
  </mergeCells>
  <pageMargins left="0.7" right="0.7" top="0.75" bottom="0.75" header="0.3" footer="0.3"/>
  <pageSetup scale="96" orientation="portrait" horizontalDpi="0" verticalDpi="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93"/>
  <sheetViews>
    <sheetView topLeftCell="A4" workbookViewId="0">
      <selection activeCell="A19" sqref="A19"/>
    </sheetView>
  </sheetViews>
  <sheetFormatPr defaultRowHeight="15"/>
  <cols>
    <col min="1" max="1" width="12.5703125" customWidth="1"/>
    <col min="2" max="2" width="10.28515625" customWidth="1"/>
    <col min="3" max="3" width="12.140625" customWidth="1"/>
    <col min="4" max="4" width="10.85546875" customWidth="1"/>
    <col min="5" max="5" width="9.140625" customWidth="1"/>
    <col min="6" max="6" width="13.5703125" customWidth="1"/>
  </cols>
  <sheetData>
    <row r="1" spans="1:9" ht="15.75">
      <c r="C1" s="306"/>
      <c r="D1" s="306"/>
      <c r="E1" s="306"/>
      <c r="F1" s="306"/>
    </row>
    <row r="2" spans="1:9" ht="15.75">
      <c r="C2" s="306"/>
      <c r="D2" s="306"/>
      <c r="E2" s="306"/>
      <c r="F2" s="306"/>
    </row>
    <row r="3" spans="1:9" ht="15.75">
      <c r="C3" s="306"/>
      <c r="D3" s="306"/>
      <c r="E3" s="306"/>
      <c r="F3" s="306"/>
    </row>
    <row r="4" spans="1:9" ht="15.75">
      <c r="A4" s="182"/>
    </row>
    <row r="5" spans="1:9" ht="15.75">
      <c r="A5" s="182"/>
    </row>
    <row r="6" spans="1:9" ht="15.75">
      <c r="A6" s="182"/>
    </row>
    <row r="7" spans="1:9" ht="15.75">
      <c r="A7" s="182"/>
    </row>
    <row r="8" spans="1:9" ht="15.75">
      <c r="A8" s="182"/>
      <c r="C8" s="306" t="s">
        <v>458</v>
      </c>
      <c r="D8" s="306"/>
      <c r="E8" s="306"/>
      <c r="F8" s="306"/>
    </row>
    <row r="9" spans="1:9" ht="15.75">
      <c r="A9" s="182"/>
      <c r="C9" s="306" t="s">
        <v>218</v>
      </c>
      <c r="D9" s="306"/>
      <c r="E9" s="306"/>
      <c r="F9" s="306"/>
    </row>
    <row r="10" spans="1:9" ht="15.75">
      <c r="A10" s="182"/>
      <c r="C10" s="306" t="s">
        <v>459</v>
      </c>
      <c r="D10" s="306"/>
      <c r="E10" s="306"/>
      <c r="F10" s="306"/>
    </row>
    <row r="11" spans="1:9" ht="15.75">
      <c r="A11" s="182"/>
    </row>
    <row r="12" spans="1:9" ht="15.75">
      <c r="A12" s="312" t="s">
        <v>481</v>
      </c>
      <c r="B12" s="312"/>
      <c r="C12" s="179" t="s">
        <v>482</v>
      </c>
      <c r="D12" s="178"/>
      <c r="E12" s="178"/>
      <c r="F12" s="181"/>
      <c r="G12" s="141" t="s">
        <v>460</v>
      </c>
      <c r="H12" s="198"/>
      <c r="I12" s="198"/>
    </row>
    <row r="13" spans="1:9" ht="15.75">
      <c r="A13" s="313" t="s">
        <v>484</v>
      </c>
      <c r="B13" s="313"/>
      <c r="C13" s="207" t="s">
        <v>399</v>
      </c>
      <c r="D13" s="207"/>
      <c r="E13" s="207"/>
      <c r="F13" s="207"/>
      <c r="G13" s="141" t="s">
        <v>483</v>
      </c>
      <c r="H13" s="198" t="s">
        <v>85</v>
      </c>
      <c r="I13" s="198"/>
    </row>
    <row r="14" spans="1:9">
      <c r="A14" s="183"/>
    </row>
    <row r="15" spans="1:9" ht="15.75">
      <c r="A15" s="141" t="s">
        <v>502</v>
      </c>
      <c r="B15" t="s">
        <v>503</v>
      </c>
    </row>
    <row r="16" spans="1:9" ht="15.75">
      <c r="A16" s="141"/>
      <c r="B16" t="s">
        <v>497</v>
      </c>
      <c r="D16" s="207" t="s">
        <v>500</v>
      </c>
      <c r="E16" s="207"/>
      <c r="F16" s="207"/>
    </row>
    <row r="17" spans="1:10" ht="15.75">
      <c r="A17" s="141"/>
      <c r="B17" t="s">
        <v>498</v>
      </c>
      <c r="D17" s="207" t="s">
        <v>500</v>
      </c>
      <c r="E17" s="207"/>
      <c r="F17" s="207"/>
    </row>
    <row r="18" spans="1:10" ht="15.75">
      <c r="A18" s="141"/>
      <c r="B18" t="s">
        <v>499</v>
      </c>
      <c r="D18" s="207" t="s">
        <v>501</v>
      </c>
      <c r="E18" s="207"/>
      <c r="F18" s="207"/>
    </row>
    <row r="19" spans="1:10" ht="15.75">
      <c r="A19" s="191" t="s">
        <v>299</v>
      </c>
      <c r="B19" s="190">
        <v>41123</v>
      </c>
      <c r="C19" s="141" t="s">
        <v>508</v>
      </c>
      <c r="D19" s="141" t="s">
        <v>393</v>
      </c>
      <c r="E19" s="142" t="s">
        <v>510</v>
      </c>
      <c r="F19" s="307" t="s">
        <v>509</v>
      </c>
      <c r="G19" s="307"/>
    </row>
    <row r="20" spans="1:10" ht="15.75">
      <c r="B20" s="141" t="s">
        <v>493</v>
      </c>
      <c r="C20" s="181">
        <v>1</v>
      </c>
      <c r="D20" s="141" t="s">
        <v>494</v>
      </c>
      <c r="E20" s="181">
        <v>0</v>
      </c>
      <c r="F20" s="141" t="s">
        <v>507</v>
      </c>
      <c r="G20" s="181">
        <v>3</v>
      </c>
    </row>
    <row r="21" spans="1:10" ht="15.75">
      <c r="A21" s="183"/>
      <c r="B21" s="312" t="s">
        <v>506</v>
      </c>
      <c r="C21" s="312"/>
      <c r="D21" t="s">
        <v>495</v>
      </c>
      <c r="E21" s="181">
        <v>4</v>
      </c>
      <c r="F21" t="s">
        <v>496</v>
      </c>
      <c r="G21" s="181">
        <v>1</v>
      </c>
    </row>
    <row r="22" spans="1:10" ht="15.75">
      <c r="A22" s="142" t="s">
        <v>461</v>
      </c>
    </row>
    <row r="23" spans="1:10" ht="15.75">
      <c r="A23" s="141" t="s">
        <v>504</v>
      </c>
    </row>
    <row r="24" spans="1:10" ht="15.75">
      <c r="A24" s="141" t="s">
        <v>505</v>
      </c>
    </row>
    <row r="25" spans="1:10" ht="15.75">
      <c r="A25" s="142" t="s">
        <v>462</v>
      </c>
      <c r="G25" s="142" t="s">
        <v>489</v>
      </c>
      <c r="J25" s="187">
        <v>15000</v>
      </c>
    </row>
    <row r="26" spans="1:10" ht="15.75">
      <c r="A26" s="141" t="s">
        <v>463</v>
      </c>
      <c r="B26" s="227"/>
      <c r="C26" s="227"/>
      <c r="D26" s="227"/>
      <c r="E26" s="227"/>
      <c r="G26" s="141" t="s">
        <v>490</v>
      </c>
      <c r="J26" s="188">
        <v>127.5</v>
      </c>
    </row>
    <row r="27" spans="1:10" ht="15.75">
      <c r="A27" s="141" t="s">
        <v>464</v>
      </c>
      <c r="B27" s="227"/>
      <c r="C27" s="227"/>
      <c r="D27" s="227"/>
      <c r="E27" s="227"/>
      <c r="G27" s="141" t="s">
        <v>491</v>
      </c>
      <c r="J27" s="189">
        <v>100.5</v>
      </c>
    </row>
    <row r="28" spans="1:10" ht="15.75">
      <c r="A28" s="141" t="s">
        <v>465</v>
      </c>
      <c r="B28" s="227"/>
      <c r="C28" s="227"/>
      <c r="D28" s="227"/>
      <c r="E28" s="227"/>
      <c r="G28" s="141" t="s">
        <v>492</v>
      </c>
      <c r="J28" s="188">
        <v>60</v>
      </c>
    </row>
    <row r="29" spans="1:10" ht="15.75">
      <c r="A29" s="141" t="s">
        <v>466</v>
      </c>
      <c r="B29" s="227"/>
      <c r="C29" s="227"/>
      <c r="D29" s="227"/>
      <c r="E29" s="227"/>
    </row>
    <row r="30" spans="1:10" ht="15.75">
      <c r="A30" s="141" t="s">
        <v>467</v>
      </c>
    </row>
    <row r="31" spans="1:10" ht="15.75">
      <c r="A31" s="142" t="s">
        <v>468</v>
      </c>
      <c r="C31" s="142" t="s">
        <v>469</v>
      </c>
      <c r="F31" s="142" t="s">
        <v>470</v>
      </c>
    </row>
    <row r="32" spans="1:10" ht="15.75">
      <c r="A32" s="141">
        <v>1.5</v>
      </c>
      <c r="C32" s="141">
        <v>5</v>
      </c>
      <c r="F32" s="198"/>
      <c r="G32" s="198"/>
      <c r="H32" s="198"/>
      <c r="I32" s="198"/>
      <c r="J32" s="198"/>
    </row>
    <row r="33" spans="1:10" ht="15.75">
      <c r="A33" s="141">
        <v>3.1</v>
      </c>
      <c r="C33" s="141">
        <v>5</v>
      </c>
      <c r="F33" s="198"/>
      <c r="G33" s="198"/>
      <c r="H33" s="198"/>
      <c r="I33" s="198"/>
      <c r="J33" s="198"/>
    </row>
    <row r="34" spans="1:10" ht="15.75">
      <c r="A34" s="141">
        <v>4.5</v>
      </c>
      <c r="C34" s="141">
        <v>5</v>
      </c>
      <c r="F34" s="198"/>
      <c r="G34" s="198"/>
      <c r="H34" s="198"/>
      <c r="I34" s="198"/>
      <c r="J34" s="198"/>
    </row>
    <row r="35" spans="1:10" ht="15.75">
      <c r="A35" s="141">
        <v>5.2</v>
      </c>
      <c r="C35" s="141">
        <v>5</v>
      </c>
      <c r="F35" s="198"/>
      <c r="G35" s="198"/>
      <c r="H35" s="198"/>
      <c r="I35" s="198"/>
      <c r="J35" s="198"/>
    </row>
    <row r="36" spans="1:10" ht="15.75">
      <c r="A36" s="141">
        <v>6.1</v>
      </c>
      <c r="F36" s="181"/>
      <c r="G36" s="181"/>
      <c r="H36" s="181"/>
    </row>
    <row r="37" spans="1:10" ht="15.75">
      <c r="A37" s="141" t="s">
        <v>471</v>
      </c>
      <c r="C37" s="141">
        <v>0</v>
      </c>
      <c r="D37" t="s">
        <v>485</v>
      </c>
    </row>
    <row r="38" spans="1:10" ht="15.75">
      <c r="A38" s="141" t="s">
        <v>472</v>
      </c>
      <c r="C38" s="141">
        <v>0</v>
      </c>
    </row>
    <row r="39" spans="1:10" ht="15.75">
      <c r="A39" s="141" t="s">
        <v>473</v>
      </c>
      <c r="C39" s="141">
        <v>0</v>
      </c>
      <c r="D39" t="s">
        <v>486</v>
      </c>
    </row>
    <row r="40" spans="1:10" ht="15.75">
      <c r="A40" s="141" t="s">
        <v>474</v>
      </c>
      <c r="C40" s="141">
        <v>0</v>
      </c>
      <c r="D40" t="s">
        <v>487</v>
      </c>
    </row>
    <row r="41" spans="1:10" ht="15.75">
      <c r="A41" s="141" t="s">
        <v>475</v>
      </c>
      <c r="C41" s="141">
        <v>1</v>
      </c>
    </row>
    <row r="42" spans="1:10" ht="15.75">
      <c r="A42" s="141" t="s">
        <v>182</v>
      </c>
      <c r="C42" s="141">
        <v>0</v>
      </c>
      <c r="D42" t="s">
        <v>488</v>
      </c>
    </row>
    <row r="43" spans="1:10" ht="15.75">
      <c r="A43" s="141"/>
    </row>
    <row r="44" spans="1:10" ht="15.75">
      <c r="A44" s="313" t="s">
        <v>476</v>
      </c>
      <c r="B44" s="313"/>
      <c r="C44" s="184" t="s">
        <v>469</v>
      </c>
      <c r="D44" s="185"/>
      <c r="E44" s="185"/>
      <c r="F44" s="313" t="s">
        <v>470</v>
      </c>
      <c r="G44" s="313"/>
    </row>
    <row r="45" spans="1:10" ht="15.75">
      <c r="A45" s="312" t="s">
        <v>262</v>
      </c>
      <c r="B45" s="312"/>
      <c r="C45">
        <v>1</v>
      </c>
      <c r="F45" s="312" t="s">
        <v>179</v>
      </c>
      <c r="G45" s="312"/>
      <c r="H45" s="141"/>
    </row>
    <row r="46" spans="1:10" ht="15.75">
      <c r="A46" s="312" t="s">
        <v>477</v>
      </c>
      <c r="B46" s="312"/>
      <c r="C46" s="141">
        <v>2</v>
      </c>
      <c r="D46" s="141"/>
      <c r="E46" s="141" t="s">
        <v>196</v>
      </c>
      <c r="F46" s="312" t="s">
        <v>179</v>
      </c>
      <c r="G46" s="312"/>
      <c r="H46" s="141"/>
    </row>
    <row r="47" spans="1:10" ht="15.75">
      <c r="A47" s="312" t="s">
        <v>478</v>
      </c>
      <c r="B47" s="312"/>
      <c r="C47">
        <v>3</v>
      </c>
      <c r="F47" s="312" t="s">
        <v>179</v>
      </c>
      <c r="G47" s="312"/>
      <c r="J47" s="141"/>
    </row>
    <row r="48" spans="1:10" ht="15.75">
      <c r="A48" s="312" t="s">
        <v>479</v>
      </c>
      <c r="B48" s="312"/>
      <c r="C48">
        <v>2</v>
      </c>
      <c r="F48" s="312" t="s">
        <v>179</v>
      </c>
      <c r="G48" s="312"/>
      <c r="J48" s="141"/>
    </row>
    <row r="49" spans="1:9" ht="15.75">
      <c r="A49" s="312" t="s">
        <v>480</v>
      </c>
      <c r="B49" s="312"/>
      <c r="C49" s="141">
        <v>1</v>
      </c>
      <c r="D49" s="141"/>
      <c r="E49" s="141"/>
      <c r="F49" s="312" t="s">
        <v>179</v>
      </c>
      <c r="G49" s="312"/>
      <c r="H49" s="141"/>
    </row>
    <row r="53" spans="1:9">
      <c r="A53" s="198"/>
      <c r="B53" s="198"/>
      <c r="C53" s="198"/>
      <c r="D53" s="198"/>
      <c r="E53" s="198"/>
      <c r="F53" s="198"/>
      <c r="G53" s="198"/>
      <c r="H53" s="198"/>
      <c r="I53" s="198"/>
    </row>
    <row r="54" spans="1:9">
      <c r="A54" s="198"/>
      <c r="B54" s="198"/>
      <c r="C54" s="198"/>
      <c r="D54" s="198"/>
      <c r="E54" s="198"/>
      <c r="F54" s="198"/>
      <c r="G54" s="198"/>
      <c r="H54" s="198"/>
      <c r="I54" s="198"/>
    </row>
    <row r="55" spans="1:9">
      <c r="A55" s="198"/>
      <c r="B55" s="198"/>
      <c r="C55" s="198"/>
      <c r="D55" s="198"/>
      <c r="E55" s="198"/>
      <c r="F55" s="198"/>
      <c r="G55" s="198"/>
      <c r="H55" s="198"/>
      <c r="I55" s="198"/>
    </row>
    <row r="56" spans="1:9">
      <c r="A56" s="198"/>
      <c r="B56" s="198"/>
      <c r="C56" s="198"/>
      <c r="D56" s="198"/>
      <c r="E56" s="198"/>
      <c r="F56" s="198"/>
      <c r="G56" s="198"/>
      <c r="H56" s="198"/>
      <c r="I56" s="198"/>
    </row>
    <row r="57" spans="1:9">
      <c r="A57" s="198"/>
      <c r="B57" s="198"/>
      <c r="C57" s="198"/>
      <c r="D57" s="198"/>
      <c r="E57" s="198"/>
      <c r="F57" s="198"/>
      <c r="G57" s="198"/>
      <c r="H57" s="198"/>
      <c r="I57" s="198"/>
    </row>
    <row r="58" spans="1:9">
      <c r="A58" s="198"/>
      <c r="B58" s="198"/>
      <c r="C58" s="198"/>
      <c r="D58" s="198"/>
      <c r="E58" s="198"/>
      <c r="F58" s="198"/>
      <c r="G58" s="198"/>
      <c r="H58" s="198"/>
      <c r="I58" s="198"/>
    </row>
    <row r="59" spans="1:9" ht="19.5">
      <c r="A59" s="298" t="s">
        <v>294</v>
      </c>
      <c r="B59" s="298"/>
      <c r="C59" s="298"/>
      <c r="D59" s="298"/>
      <c r="E59" s="298"/>
      <c r="F59" s="298"/>
      <c r="G59" s="298"/>
      <c r="H59" s="298"/>
      <c r="I59" s="298"/>
    </row>
    <row r="60" spans="1:9">
      <c r="A60" s="299" t="s">
        <v>295</v>
      </c>
      <c r="B60" s="299"/>
      <c r="C60" s="299"/>
      <c r="D60" s="299"/>
      <c r="E60" s="299"/>
      <c r="F60" s="299"/>
      <c r="G60" s="299"/>
      <c r="H60" s="299"/>
      <c r="I60" s="299"/>
    </row>
    <row r="62" spans="1:9" ht="18.75">
      <c r="A62" s="311" t="s">
        <v>378</v>
      </c>
      <c r="B62" s="311"/>
      <c r="C62" s="311"/>
      <c r="D62" s="311"/>
      <c r="E62" s="311"/>
      <c r="F62" s="311"/>
      <c r="G62" s="311"/>
      <c r="H62" s="311"/>
      <c r="I62" s="311"/>
    </row>
    <row r="63" spans="1:9" ht="15.75">
      <c r="A63" s="141"/>
    </row>
    <row r="64" spans="1:9" ht="20.25" customHeight="1">
      <c r="A64" s="310" t="s">
        <v>457</v>
      </c>
      <c r="B64" s="310"/>
      <c r="C64" s="310"/>
      <c r="D64" s="310"/>
      <c r="E64" s="310"/>
      <c r="F64" s="310"/>
      <c r="G64" s="310"/>
      <c r="H64" s="310"/>
      <c r="I64" s="310"/>
    </row>
    <row r="65" spans="1:9">
      <c r="A65" s="310"/>
      <c r="B65" s="310"/>
      <c r="C65" s="310"/>
      <c r="D65" s="310"/>
      <c r="E65" s="310"/>
      <c r="F65" s="310"/>
      <c r="G65" s="310"/>
      <c r="H65" s="310"/>
      <c r="I65" s="310"/>
    </row>
    <row r="66" spans="1:9">
      <c r="A66" s="310"/>
      <c r="B66" s="310"/>
      <c r="C66" s="310"/>
      <c r="D66" s="310"/>
      <c r="E66" s="310"/>
      <c r="F66" s="310"/>
      <c r="G66" s="310"/>
      <c r="H66" s="310"/>
      <c r="I66" s="310"/>
    </row>
    <row r="67" spans="1:9">
      <c r="A67" s="310"/>
      <c r="B67" s="310"/>
      <c r="C67" s="310"/>
      <c r="D67" s="310"/>
      <c r="E67" s="310"/>
      <c r="F67" s="310"/>
      <c r="G67" s="310"/>
      <c r="H67" s="310"/>
      <c r="I67" s="310"/>
    </row>
    <row r="68" spans="1:9">
      <c r="A68" s="139"/>
      <c r="B68" s="139"/>
      <c r="C68" s="139"/>
      <c r="D68" s="139"/>
      <c r="E68" s="139"/>
      <c r="F68" s="139"/>
      <c r="G68" s="139"/>
      <c r="H68" s="139"/>
      <c r="I68" s="139"/>
    </row>
    <row r="69" spans="1:9">
      <c r="A69" s="133" t="s">
        <v>379</v>
      </c>
    </row>
    <row r="70" spans="1:9">
      <c r="A70" s="133"/>
    </row>
    <row r="71" spans="1:9">
      <c r="A71" s="133"/>
    </row>
    <row r="72" spans="1:9" ht="21.75" customHeight="1">
      <c r="A72" s="310" t="s">
        <v>456</v>
      </c>
      <c r="B72" s="308"/>
      <c r="C72" s="308"/>
      <c r="D72" s="308"/>
      <c r="E72" s="308"/>
      <c r="F72" s="308"/>
      <c r="G72" s="308"/>
      <c r="H72" s="308"/>
      <c r="I72" s="308"/>
    </row>
    <row r="73" spans="1:9">
      <c r="A73" s="308"/>
      <c r="B73" s="308"/>
      <c r="C73" s="308"/>
      <c r="D73" s="308"/>
      <c r="E73" s="308"/>
      <c r="F73" s="308"/>
      <c r="G73" s="308"/>
      <c r="H73" s="308"/>
      <c r="I73" s="308"/>
    </row>
    <row r="74" spans="1:9">
      <c r="A74" s="308"/>
      <c r="B74" s="308"/>
      <c r="C74" s="308"/>
      <c r="D74" s="308"/>
      <c r="E74" s="308"/>
      <c r="F74" s="308"/>
      <c r="G74" s="308"/>
      <c r="H74" s="308"/>
      <c r="I74" s="308"/>
    </row>
    <row r="75" spans="1:9">
      <c r="A75" s="308"/>
      <c r="B75" s="308"/>
      <c r="C75" s="308"/>
      <c r="D75" s="308"/>
      <c r="E75" s="308"/>
      <c r="F75" s="308"/>
      <c r="G75" s="308"/>
      <c r="H75" s="308"/>
      <c r="I75" s="308"/>
    </row>
    <row r="76" spans="1:9">
      <c r="A76" s="308"/>
      <c r="B76" s="308"/>
      <c r="C76" s="308"/>
      <c r="D76" s="308"/>
      <c r="E76" s="308"/>
      <c r="F76" s="308"/>
      <c r="G76" s="308"/>
      <c r="H76" s="308"/>
      <c r="I76" s="308"/>
    </row>
    <row r="77" spans="1:9">
      <c r="A77" s="308"/>
      <c r="B77" s="308"/>
      <c r="C77" s="308"/>
      <c r="D77" s="308"/>
      <c r="E77" s="308"/>
      <c r="F77" s="308"/>
      <c r="G77" s="308"/>
      <c r="H77" s="308"/>
      <c r="I77" s="308"/>
    </row>
    <row r="78" spans="1:9">
      <c r="A78" s="308"/>
      <c r="B78" s="308"/>
      <c r="C78" s="308"/>
      <c r="D78" s="308"/>
      <c r="E78" s="308"/>
      <c r="F78" s="308"/>
      <c r="G78" s="308"/>
      <c r="H78" s="308"/>
      <c r="I78" s="308"/>
    </row>
    <row r="79" spans="1:9">
      <c r="A79" s="308"/>
      <c r="B79" s="308"/>
      <c r="C79" s="308"/>
      <c r="D79" s="308"/>
      <c r="E79" s="308"/>
      <c r="F79" s="308"/>
      <c r="G79" s="308"/>
      <c r="H79" s="308"/>
      <c r="I79" s="308"/>
    </row>
    <row r="80" spans="1:9">
      <c r="A80" s="308"/>
      <c r="B80" s="308"/>
      <c r="C80" s="308"/>
      <c r="D80" s="308"/>
      <c r="E80" s="308"/>
      <c r="F80" s="308"/>
      <c r="G80" s="308"/>
      <c r="H80" s="308"/>
      <c r="I80" s="308"/>
    </row>
    <row r="81" spans="1:9">
      <c r="A81" s="308"/>
      <c r="B81" s="308"/>
      <c r="C81" s="308"/>
      <c r="D81" s="308"/>
      <c r="E81" s="308"/>
      <c r="F81" s="308"/>
      <c r="G81" s="308"/>
      <c r="H81" s="308"/>
      <c r="I81" s="308"/>
    </row>
    <row r="82" spans="1:9">
      <c r="A82" s="308"/>
      <c r="B82" s="308"/>
      <c r="C82" s="308"/>
      <c r="D82" s="308"/>
      <c r="E82" s="308"/>
      <c r="F82" s="308"/>
      <c r="G82" s="308"/>
      <c r="H82" s="308"/>
      <c r="I82" s="308"/>
    </row>
    <row r="83" spans="1:9">
      <c r="A83" s="308"/>
      <c r="B83" s="308"/>
      <c r="C83" s="308"/>
      <c r="D83" s="308"/>
      <c r="E83" s="308"/>
      <c r="F83" s="308"/>
      <c r="G83" s="308"/>
      <c r="H83" s="308"/>
      <c r="I83" s="308"/>
    </row>
    <row r="84" spans="1:9">
      <c r="A84" s="133"/>
    </row>
    <row r="85" spans="1:9">
      <c r="A85" s="133"/>
      <c r="D85" s="309"/>
      <c r="E85" s="309"/>
      <c r="F85" s="309"/>
      <c r="G85" s="177"/>
      <c r="H85" s="177"/>
      <c r="I85" s="177"/>
    </row>
    <row r="86" spans="1:9">
      <c r="A86" s="133"/>
      <c r="D86" s="308" t="s">
        <v>380</v>
      </c>
      <c r="E86" s="308"/>
      <c r="G86" s="176" t="s">
        <v>381</v>
      </c>
      <c r="H86" s="176"/>
    </row>
    <row r="87" spans="1:9">
      <c r="A87" s="133"/>
    </row>
    <row r="88" spans="1:9">
      <c r="G88" s="309"/>
      <c r="H88" s="309"/>
      <c r="I88" s="309"/>
    </row>
    <row r="89" spans="1:9">
      <c r="G89" s="133" t="s">
        <v>382</v>
      </c>
    </row>
    <row r="90" spans="1:9">
      <c r="A90" s="133"/>
    </row>
    <row r="91" spans="1:9">
      <c r="A91" s="133"/>
      <c r="D91" s="309"/>
      <c r="E91" s="309"/>
      <c r="F91" s="309"/>
      <c r="G91" s="177"/>
      <c r="H91" s="177"/>
      <c r="I91" s="177"/>
    </row>
    <row r="92" spans="1:9">
      <c r="A92" s="133"/>
      <c r="D92" s="308" t="s">
        <v>383</v>
      </c>
      <c r="E92" s="308"/>
      <c r="F92" s="308"/>
      <c r="G92" s="176" t="s">
        <v>384</v>
      </c>
      <c r="H92" s="176"/>
      <c r="I92" s="176"/>
    </row>
    <row r="93" spans="1:9" ht="15.75">
      <c r="A93" s="142"/>
    </row>
  </sheetData>
  <mergeCells count="47">
    <mergeCell ref="A49:B49"/>
    <mergeCell ref="A45:B45"/>
    <mergeCell ref="A44:B44"/>
    <mergeCell ref="F44:G44"/>
    <mergeCell ref="F45:G45"/>
    <mergeCell ref="F46:G46"/>
    <mergeCell ref="F47:G47"/>
    <mergeCell ref="F48:G48"/>
    <mergeCell ref="F49:G49"/>
    <mergeCell ref="H13:I13"/>
    <mergeCell ref="H12:I12"/>
    <mergeCell ref="G88:I88"/>
    <mergeCell ref="A64:I67"/>
    <mergeCell ref="A72:I83"/>
    <mergeCell ref="D86:E86"/>
    <mergeCell ref="A53:I58"/>
    <mergeCell ref="A59:I59"/>
    <mergeCell ref="A60:I60"/>
    <mergeCell ref="A62:I62"/>
    <mergeCell ref="A12:B12"/>
    <mergeCell ref="A13:B13"/>
    <mergeCell ref="A46:B46"/>
    <mergeCell ref="A47:B47"/>
    <mergeCell ref="A48:B48"/>
    <mergeCell ref="B21:C21"/>
    <mergeCell ref="F32:J32"/>
    <mergeCell ref="F33:J33"/>
    <mergeCell ref="F34:J34"/>
    <mergeCell ref="F35:J35"/>
    <mergeCell ref="D92:F92"/>
    <mergeCell ref="D85:F85"/>
    <mergeCell ref="D91:F91"/>
    <mergeCell ref="B26:E26"/>
    <mergeCell ref="B27:E27"/>
    <mergeCell ref="B28:E28"/>
    <mergeCell ref="B29:E29"/>
    <mergeCell ref="D16:F16"/>
    <mergeCell ref="D17:F17"/>
    <mergeCell ref="D18:F18"/>
    <mergeCell ref="F19:G19"/>
    <mergeCell ref="C10:F10"/>
    <mergeCell ref="C8:F8"/>
    <mergeCell ref="C9:F9"/>
    <mergeCell ref="C13:F13"/>
    <mergeCell ref="C1:F1"/>
    <mergeCell ref="C2:F2"/>
    <mergeCell ref="C3:F3"/>
  </mergeCells>
  <pageMargins left="0.7" right="0.7" top="0.75" bottom="0.75" header="0.3" footer="0.3"/>
  <pageSetup scale="85" fitToHeight="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Paperwork</vt:lpstr>
      <vt:lpstr>Triplicate</vt:lpstr>
      <vt:lpstr>ScopeWork</vt:lpstr>
      <vt:lpstr>CustomerRecord</vt:lpstr>
      <vt:lpstr>TimeSheet</vt:lpstr>
      <vt:lpstr>DriverTimeRecord</vt:lpstr>
      <vt:lpstr>PerformanceConfirmation</vt:lpstr>
      <vt:lpstr>JobMatlReport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Roberta</cp:lastModifiedBy>
  <cp:lastPrinted>2012-09-19T21:44:00Z</cp:lastPrinted>
  <dcterms:created xsi:type="dcterms:W3CDTF">2012-02-29T00:14:22Z</dcterms:created>
  <dcterms:modified xsi:type="dcterms:W3CDTF">2012-09-19T21:44:10Z</dcterms:modified>
</cp:coreProperties>
</file>